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<sst xmlns="http://schemas.openxmlformats.org/spreadsheetml/2006/main" count="1270" uniqueCount="316">
  <si>
    <t>Sl.
No.</t>
  </si>
  <si>
    <t>Item Code / Make</t>
  </si>
  <si>
    <t>Please Enable Macros to View BoQ information</t>
  </si>
  <si>
    <t>BoQ_Ver3.0</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</si>
  <si>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</si>
  <si>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</si>
  <si>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</si>
  <si>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</si>
  <si>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</si>
  <si>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</si>
  <si>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</si>
  <si>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</si>
  <si>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</si>
  <si>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</si>
  <si>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</si>
  <si>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</si>
  <si>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</si>
  <si>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</si>
  <si>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</si>
  <si>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</si>
  <si>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</si>
  <si>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</si>
  <si>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</si>
  <si>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</si>
  <si>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</si>
  <si>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</si>
  <si>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</si>
  <si>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</si>
  <si>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</si>
  <si>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</si>
  <si>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</si>
  <si>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</si>
  <si>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</si>
  <si>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</si>
  <si>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</si>
  <si>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</si>
  <si>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</si>
  <si>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</si>
  <si>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</si>
  <si>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</si>
  <si>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SingleWindow</t>
  </si>
  <si>
    <t>Name of the Bidder/ Bidding Firm / Company :</t>
  </si>
  <si>
    <r>
      <t xml:space="preserve">TOTAL AMOUNT  With Taxes in
</t>
    </r>
    <r>
      <rPr>
        <b/>
        <sz val="11"/>
        <color indexed="10"/>
        <rFont val="Arial"/>
        <family val="2"/>
      </rPr>
      <t>Rs.      P</t>
    </r>
  </si>
  <si>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</si>
  <si>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Rs.      P</t>
    </r>
    <r>
      <rPr>
        <b/>
        <sz val="11"/>
        <rFont val="Arial"/>
        <family val="2"/>
      </rPr>
      <t xml:space="preserve">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</si>
  <si>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</si>
  <si>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</si>
  <si>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</si>
  <si>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</si>
  <si>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</si>
  <si>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</si>
  <si>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GST in
</t>
    </r>
    <r>
      <rPr>
        <b/>
        <sz val="11"/>
        <color indexed="10"/>
        <rFont val="Arial"/>
        <family val="2"/>
      </rPr>
      <t>Rs.      P</t>
    </r>
  </si>
  <si>
    <t>Pandel water proof set with plain cloth wall, plain ceiling</t>
  </si>
  <si>
    <t xml:space="preserve">Pandel water proof set with semi fancy cloth wall, plain ceiling </t>
  </si>
  <si>
    <t>Pandel water proof set fancy cloth wall, fancy ceiling</t>
  </si>
  <si>
    <t>Pandel Non-water proof set fancy cloth wall, fancy ceiling</t>
  </si>
  <si>
    <t>Plain cloth wall with battern frame</t>
  </si>
  <si>
    <t>Plain cloth wall with ply frame</t>
  </si>
  <si>
    <t>Flex Wall l with ply frame</t>
  </si>
  <si>
    <t>Décor Ply Wall with Plain Design</t>
  </si>
  <si>
    <t>Décor Ply Wall with Semi-Fancy Design</t>
  </si>
  <si>
    <t>Décor Ply Wall with Fancy Design</t>
  </si>
  <si>
    <t xml:space="preserve">Synthetic Mat </t>
  </si>
  <si>
    <t xml:space="preserve">Jute Mat </t>
  </si>
  <si>
    <t>Stage/Platform' - 6" Height (Without Carpet / Mat)</t>
  </si>
  <si>
    <t>Stage/Platform - 1'6" Height (Without Carpet / Mat)</t>
  </si>
  <si>
    <t>Stage/Platform - 2' Height (Without Carpet / Mat)</t>
  </si>
  <si>
    <t>Stage/Platform - 4' Height (Without Carpet / Mat)</t>
  </si>
  <si>
    <t>FL Flex Print &amp; Fitting without Frame</t>
  </si>
  <si>
    <t>FL Flex Print &amp; Fitting with Battern Frame</t>
  </si>
  <si>
    <t>FL Flex Print &amp; Fitting with Ply Frame</t>
  </si>
  <si>
    <t>BL Flex Print &amp; Fitting with Battern Frame</t>
  </si>
  <si>
    <t>BL Flex Print &amp; Fitting with Ply Frame</t>
  </si>
  <si>
    <t>Solvent Vinyl Print with Lamination</t>
  </si>
  <si>
    <t>Solvent Vinyl Print without Lamination</t>
  </si>
  <si>
    <t>Eco-Solvent Vinyl Print with Lamination</t>
  </si>
  <si>
    <t>Eco-Solvent Vinyl Print without Lamination</t>
  </si>
  <si>
    <t>Latex Vinyl Print with Lamination</t>
  </si>
  <si>
    <t>Latex Vinyl Print without Lamination</t>
  </si>
  <si>
    <t>Sunboard 2MM</t>
  </si>
  <si>
    <t>Sunboard 3MM</t>
  </si>
  <si>
    <t>Sunboard 5MM</t>
  </si>
  <si>
    <t>Sofa - 2 Seater - Steel with Cover</t>
  </si>
  <si>
    <t>Sofa - 2 Seater - Steel without Cover</t>
  </si>
  <si>
    <t>Sofa - 2 Seater - Fancy</t>
  </si>
  <si>
    <t>Sofa - 1 Seater - Leather</t>
  </si>
  <si>
    <t>Sofa - 2 Seater - Leather</t>
  </si>
  <si>
    <t>Armless Plastic Chair with Cover</t>
  </si>
  <si>
    <t>Armless Plastic Chair without Cover</t>
  </si>
  <si>
    <t>Steel Chair / Garden Chair with Cover</t>
  </si>
  <si>
    <t>Steel Chair / Garden Chair without Cover</t>
  </si>
  <si>
    <t>Banquet Chair with Cover</t>
  </si>
  <si>
    <t>Banquet Chair without Cover</t>
  </si>
  <si>
    <t>Executive Chair (Leather)</t>
  </si>
  <si>
    <t>Single Throne Chair - Normal</t>
  </si>
  <si>
    <t>Single Throne Chair - Fancy</t>
  </si>
  <si>
    <t>Couch - 2 Seater - Normal</t>
  </si>
  <si>
    <t>Couch - 2 Seater - Fancy</t>
  </si>
  <si>
    <t>Wooden Table (5' x 3')</t>
  </si>
  <si>
    <t>Banquet Table (5' x 3')</t>
  </si>
  <si>
    <t>Wooden Table (Round)</t>
  </si>
  <si>
    <t>Banquet Table (Round)</t>
  </si>
  <si>
    <t>Plastic Table (5' x 3')</t>
  </si>
  <si>
    <t>Plastic Table (Round)</t>
  </si>
  <si>
    <t>Tea Table / Coffee Table</t>
  </si>
  <si>
    <t>Table Cover - Normal</t>
  </si>
  <si>
    <t>Table Cover - Semi Fancy</t>
  </si>
  <si>
    <t>Table Cover - Fancy</t>
  </si>
  <si>
    <t>Table Frill - Normal</t>
  </si>
  <si>
    <t>Table Frill - Semi Fancy</t>
  </si>
  <si>
    <t>Table Frill - Fancy</t>
  </si>
  <si>
    <t>Wooden Chowki - 6' x 3'</t>
  </si>
  <si>
    <t>Portable Wash Basin - Normal</t>
  </si>
  <si>
    <t>Portable Wash Basin - Fancy</t>
  </si>
  <si>
    <t>Garden Umbrella</t>
  </si>
  <si>
    <t>Steel Almirah</t>
  </si>
  <si>
    <t>Mattress</t>
  </si>
  <si>
    <t>Pillow</t>
  </si>
  <si>
    <t>Bolster</t>
  </si>
  <si>
    <t>Satranji</t>
  </si>
  <si>
    <t>White Bed Sheet</t>
  </si>
  <si>
    <t>Marriage Stool (Biyer Piri) - Normal</t>
  </si>
  <si>
    <t>Marriage Stool (Biyer Piri) - Fancy</t>
  </si>
  <si>
    <t>Homkundo</t>
  </si>
  <si>
    <t>Sil Nora</t>
  </si>
  <si>
    <t xml:space="preserve">MAIN DECORATION </t>
  </si>
  <si>
    <t>Tender Inviting Authority : Managing Director, West Bengal Livestock Development Corporation Limited</t>
  </si>
  <si>
    <t>Name of Work : Lighting arrangement, Flower decoration &amp; other allied miscellaneous decorative works of the “SUBHAKHAN” Guest House of WBLDCL at 37, K.B. Sarani, Kolkata-700037.</t>
  </si>
  <si>
    <r>
      <t>e-</t>
    </r>
    <r>
      <rPr>
        <b/>
        <sz val="14"/>
        <color indexed="8"/>
        <rFont val="Georgia"/>
        <family val="1"/>
      </rPr>
      <t>Tender No. WBARD/WBLDC/</t>
    </r>
    <r>
      <rPr>
        <b/>
        <sz val="16"/>
        <color indexed="10"/>
        <rFont val="Georgia"/>
        <family val="1"/>
      </rPr>
      <t>NIT-673e</t>
    </r>
    <r>
      <rPr>
        <b/>
        <sz val="14"/>
        <color indexed="8"/>
        <rFont val="Georgia"/>
        <family val="1"/>
      </rPr>
      <t>/2023-24 Dated 04/03/2024</t>
    </r>
  </si>
  <si>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</si>
  <si>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</si>
  <si>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</si>
  <si>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</si>
  <si>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</si>
  <si>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</si>
  <si>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</si>
  <si>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</si>
  <si>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</si>
  <si>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</si>
  <si>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</si>
  <si>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</si>
  <si>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</si>
  <si>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</si>
  <si>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</si>
  <si>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</si>
  <si>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</si>
  <si>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</si>
  <si>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</si>
  <si>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</si>
  <si>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</si>
  <si>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</si>
  <si>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</si>
  <si>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</si>
  <si>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</si>
  <si>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</si>
  <si>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</si>
  <si>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</si>
  <si>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</si>
  <si>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</si>
  <si>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</si>
  <si>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</si>
  <si>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</si>
  <si>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</si>
  <si>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</si>
  <si>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</si>
  <si>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</si>
  <si>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</si>
  <si>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</si>
  <si>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</si>
  <si>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</si>
  <si>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</si>
  <si>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</si>
  <si>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</si>
  <si>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</si>
  <si>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</si>
  <si>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</si>
  <si>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</si>
  <si>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</si>
  <si>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</si>
  <si>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</si>
  <si>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</si>
  <si>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</si>
  <si>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</si>
  <si>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</si>
  <si>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</si>
  <si>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</si>
  <si>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</si>
  <si>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</si>
  <si>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</si>
  <si>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</si>
  <si>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</si>
  <si>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</si>
  <si>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</si>
  <si>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</si>
  <si>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</si>
  <si>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</si>
  <si>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</si>
  <si>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</si>
  <si>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</si>
  <si>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</si>
  <si>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Sq.Ft.</t>
  </si>
  <si>
    <t>Piece</t>
  </si>
  <si>
    <t xml:space="preserve">Gate (24 ft x9 ft) – Dry flower </t>
  </si>
  <si>
    <t xml:space="preserve">Gate ( 10 ft x10 ft) -Dry flower </t>
  </si>
  <si>
    <t xml:space="preserve">Gate ( 10 ft x10 ft x 8 ft ) -Dry flower(3D)  </t>
  </si>
  <si>
    <t xml:space="preserve">Gate (24 ft x9 ft) – Live flower </t>
  </si>
  <si>
    <t xml:space="preserve">Gate ( 10 ft x10 ft) -Live flower </t>
  </si>
  <si>
    <t xml:space="preserve">Gate ( 10 ft x10 ft x 8 ft ) -Live flower (3D)  </t>
  </si>
  <si>
    <t xml:space="preserve">Background (Backdrop) with Dry flower </t>
  </si>
  <si>
    <t xml:space="preserve">Background (Backdrop) with Live flower </t>
  </si>
  <si>
    <t>Background (Backdrop) with Dry flower (3D)</t>
  </si>
  <si>
    <t>Background (Backdrop) with Live flower (3D)</t>
  </si>
  <si>
    <t xml:space="preserve">Mandap decoration with Dry Flower (Normal) </t>
  </si>
  <si>
    <t>Mandap decoration with Dry Flower ( Semi Fancy)</t>
  </si>
  <si>
    <t xml:space="preserve">Mandap decoration with Dry Flower ( Fancy) </t>
  </si>
  <si>
    <t xml:space="preserve">Mandap decoration with Live Flower (Normal) </t>
  </si>
  <si>
    <t>Mandap decoration with Live Flower ( Semi Fancy)</t>
  </si>
  <si>
    <t xml:space="preserve">Mandap decoration with Live Flower ( Fancy) </t>
  </si>
  <si>
    <t>Table Top Décor (Small)</t>
  </si>
  <si>
    <t>Table Top Décor (Medium)</t>
  </si>
  <si>
    <t>Table Top Décor (Large)</t>
  </si>
  <si>
    <t>Pillar with Dry Flower Décor</t>
  </si>
  <si>
    <t>Pillar with Live Flower Décor</t>
  </si>
  <si>
    <t xml:space="preserve">FLORAL DECORATION (including allied materials) </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</si>
  <si>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</si>
  <si>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</si>
  <si>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</si>
  <si>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</si>
  <si>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</si>
  <si>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</si>
  <si>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</si>
  <si>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</si>
  <si>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</si>
  <si>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</si>
  <si>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</si>
  <si>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</si>
  <si>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</si>
  <si>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</si>
  <si>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</si>
  <si>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</si>
  <si>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</si>
  <si>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</si>
  <si>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</si>
  <si>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</si>
  <si>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</si>
  <si>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Sq.FT</t>
  </si>
  <si>
    <t>Cu.FT</t>
  </si>
  <si>
    <t>CU.FT</t>
  </si>
  <si>
    <t>Metal light (400 Watt)</t>
  </si>
  <si>
    <t>Rice Light 100 Pcs  Chain</t>
  </si>
  <si>
    <t>RGB Light 100 Pcs  Chain</t>
  </si>
  <si>
    <t>Pixel Light 100 Pcs  Chain</t>
  </si>
  <si>
    <t>LED Par</t>
  </si>
  <si>
    <t>Sharpee</t>
  </si>
  <si>
    <t>Profile</t>
  </si>
  <si>
    <t>Follow Spot</t>
  </si>
  <si>
    <t>Laptop (windows- 8 hrs /Shift)</t>
  </si>
  <si>
    <t>Projector (3500 lumens)</t>
  </si>
  <si>
    <t>Dropdown Projecton Screen with Stand (6' x 4')</t>
  </si>
  <si>
    <t>Back Projection Screen (6' x 4' / 8' x 6')</t>
  </si>
  <si>
    <t xml:space="preserve">PAR </t>
  </si>
  <si>
    <t>Spot Light</t>
  </si>
  <si>
    <t>Sound Mixer-Digital -24 Channel</t>
  </si>
  <si>
    <t xml:space="preserve">LED Tube </t>
  </si>
  <si>
    <t>Celling fan</t>
  </si>
  <si>
    <t>Stand fan</t>
  </si>
  <si>
    <t>Display Board</t>
  </si>
  <si>
    <t>Rice Umbrella – 70 ft Diameter</t>
  </si>
  <si>
    <t xml:space="preserve">Rice Umbralla -RGB-70 ft Diameter </t>
  </si>
  <si>
    <t>Pixel Umbrella  70 ft Diameter</t>
  </si>
  <si>
    <t>Halogen (250W)</t>
  </si>
  <si>
    <t>Halogen (500W)</t>
  </si>
  <si>
    <t>Halogen (1000W)</t>
  </si>
  <si>
    <t>Water fall curtain</t>
  </si>
  <si>
    <t>Neon LED light</t>
  </si>
  <si>
    <t>Corded Mic</t>
  </si>
  <si>
    <t>Cordless Mic</t>
  </si>
  <si>
    <t>Gooseneck Mic</t>
  </si>
  <si>
    <t>Podium Mic</t>
  </si>
  <si>
    <t>25KVA Genset with 8hrs. Fuel (1st Shift)</t>
  </si>
  <si>
    <t>25KVA Genset with 4hrs. Fuel (Additional Shift)</t>
  </si>
  <si>
    <t xml:space="preserve">LIGHTING ARRANGEMENT </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</si>
  <si>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</si>
  <si>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</si>
  <si>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</si>
  <si>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</si>
  <si>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</si>
  <si>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</si>
  <si>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</si>
  <si>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</si>
  <si>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</si>
  <si>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</si>
  <si>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</si>
  <si>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</si>
  <si>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</si>
  <si>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</si>
  <si>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</si>
  <si>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</si>
  <si>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</si>
  <si>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</si>
  <si>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</si>
  <si>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</si>
  <si>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</si>
  <si>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</si>
  <si>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</si>
  <si>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</si>
  <si>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</si>
  <si>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</si>
  <si>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</si>
  <si>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</si>
  <si>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</si>
  <si>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</si>
  <si>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</si>
  <si>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</si>
  <si>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</si>
  <si>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r>
      <t xml:space="preserve">RATE (Incl.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</si>
</sst>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4"/>
      <color indexed="8"/>
      <name val="Georgia"/>
      <family val="1"/>
    </font>
    <font>
      <b/>
      <sz val="14"/>
      <color indexed="10"/>
      <name val="Georgia"/>
      <family val="1"/>
    </font>
    <font>
      <b/>
      <sz val="16"/>
      <color indexed="10"/>
      <name val="Georgia"/>
      <family val="1"/>
    </font>
    <font>
      <sz val="14"/>
      <name val="Georgia"/>
      <family val="1"/>
    </font>
    <font>
      <sz val="14"/>
      <color indexed="8"/>
      <name val="Georgia"/>
      <family val="1"/>
    </font>
    <font>
      <b/>
      <sz val="14"/>
      <name val="Georgia"/>
      <family val="1"/>
    </font>
    <font>
      <i/>
      <sz val="14"/>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14"/>
      <color rgb="FFFF0000"/>
      <name val="Georgia"/>
      <family val="1"/>
    </font>
    <font>
      <sz val="14"/>
      <color rgb="FF000000"/>
      <name val="Georgia"/>
      <family val="1"/>
    </font>
    <font>
      <b/>
      <sz val="14"/>
      <color theme="1"/>
      <name val="Georgia"/>
      <family val="1"/>
    </font>
    <font>
      <sz val="14"/>
      <color theme="1"/>
      <name val="Georgia"/>
      <family val="1"/>
    </font>
    <font>
      <i/>
      <sz val="14"/>
      <color rgb="FF000000"/>
      <name val="Georgia"/>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2" fontId="5" fillId="0" borderId="11" xfId="59" applyNumberFormat="1" applyFont="1" applyFill="1" applyBorder="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18"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66"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42" fillId="0" borderId="0" xfId="57" applyNumberFormat="1" applyFont="1" applyFill="1" applyBorder="1" applyAlignment="1">
      <alignment horizontal="left" vertical="center" wrapText="1"/>
      <protection/>
    </xf>
    <xf numFmtId="0" fontId="42" fillId="2" borderId="0" xfId="57" applyNumberFormat="1" applyFont="1" applyFill="1" applyBorder="1" applyAlignment="1">
      <alignment horizontal="left" vertical="center" wrapText="1"/>
      <protection/>
    </xf>
    <xf numFmtId="0" fontId="75" fillId="0" borderId="0" xfId="57" applyNumberFormat="1" applyFont="1" applyFill="1" applyBorder="1" applyAlignment="1">
      <alignment horizontal="left" vertical="center" wrapText="1"/>
      <protection/>
    </xf>
    <xf numFmtId="0" fontId="2" fillId="34" borderId="12" xfId="59" applyFont="1" applyFill="1" applyBorder="1" applyAlignment="1">
      <alignment horizontal="center" vertical="top" wrapText="1"/>
      <protection/>
    </xf>
    <xf numFmtId="0" fontId="42" fillId="0" borderId="0" xfId="57" applyNumberFormat="1" applyFont="1" applyFill="1" applyBorder="1" applyAlignment="1">
      <alignment horizontal="left" vertical="top" wrapText="1"/>
      <protection/>
    </xf>
    <xf numFmtId="0" fontId="45" fillId="0" borderId="11" xfId="59" applyNumberFormat="1" applyFont="1" applyFill="1" applyBorder="1" applyAlignment="1">
      <alignment horizontal="center" vertical="top"/>
      <protection/>
    </xf>
    <xf numFmtId="0" fontId="76" fillId="0" borderId="11" xfId="59" applyNumberFormat="1" applyFont="1" applyFill="1" applyBorder="1" applyAlignment="1">
      <alignment horizontal="left" wrapText="1" readingOrder="1"/>
      <protection/>
    </xf>
    <xf numFmtId="164" fontId="45" fillId="0" borderId="11" xfId="59" applyNumberFormat="1" applyFont="1" applyFill="1" applyBorder="1" applyAlignment="1">
      <alignment vertical="top"/>
      <protection/>
    </xf>
    <xf numFmtId="0" fontId="45" fillId="0" borderId="11" xfId="57" applyNumberFormat="1" applyFont="1" applyFill="1" applyBorder="1" applyAlignment="1">
      <alignment horizontal="left" vertical="top"/>
      <protection/>
    </xf>
    <xf numFmtId="0" fontId="47" fillId="0" borderId="11" xfId="57" applyNumberFormat="1" applyFont="1" applyFill="1" applyBorder="1" applyAlignment="1" applyProtection="1">
      <alignment horizontal="right" vertical="top"/>
      <protection/>
    </xf>
    <xf numFmtId="0" fontId="45" fillId="0" borderId="11" xfId="59" applyNumberFormat="1" applyFont="1" applyFill="1" applyBorder="1" applyAlignment="1">
      <alignment vertical="top"/>
      <protection/>
    </xf>
    <xf numFmtId="0" fontId="45" fillId="0" borderId="11" xfId="57" applyNumberFormat="1" applyFont="1" applyFill="1" applyBorder="1" applyAlignment="1">
      <alignment vertical="top"/>
      <protection/>
    </xf>
    <xf numFmtId="0" fontId="47" fillId="0" borderId="11" xfId="57" applyNumberFormat="1" applyFont="1" applyFill="1" applyBorder="1" applyAlignment="1" applyProtection="1">
      <alignment horizontal="left" vertical="top"/>
      <protection locked="0"/>
    </xf>
    <xf numFmtId="0" fontId="45" fillId="0" borderId="11" xfId="57" applyNumberFormat="1" applyFont="1" applyFill="1" applyBorder="1" applyAlignment="1" applyProtection="1">
      <alignment vertical="top"/>
      <protection/>
    </xf>
    <xf numFmtId="0" fontId="47" fillId="0" borderId="20" xfId="57" applyNumberFormat="1" applyFont="1" applyFill="1" applyBorder="1" applyAlignment="1" applyProtection="1">
      <alignment horizontal="right" vertical="top"/>
      <protection locked="0"/>
    </xf>
    <xf numFmtId="2" fontId="47" fillId="0" borderId="11" xfId="57" applyNumberFormat="1" applyFont="1" applyFill="1" applyBorder="1" applyAlignment="1" applyProtection="1">
      <alignment horizontal="right" vertical="top"/>
      <protection locked="0"/>
    </xf>
    <xf numFmtId="0" fontId="47" fillId="0" borderId="21" xfId="57" applyNumberFormat="1" applyFont="1" applyFill="1" applyBorder="1" applyAlignment="1" applyProtection="1">
      <alignment horizontal="center" vertical="top" wrapText="1"/>
      <protection/>
    </xf>
    <xf numFmtId="0" fontId="47" fillId="0" borderId="21" xfId="57" applyNumberFormat="1" applyFont="1" applyFill="1" applyBorder="1" applyAlignment="1">
      <alignment horizontal="center" vertical="top" wrapText="1"/>
      <protection/>
    </xf>
    <xf numFmtId="0" fontId="47" fillId="0" borderId="11" xfId="57" applyNumberFormat="1" applyFont="1" applyFill="1" applyBorder="1" applyAlignment="1">
      <alignment horizontal="center" vertical="top" wrapText="1"/>
      <protection/>
    </xf>
    <xf numFmtId="164" fontId="47" fillId="0" borderId="22" xfId="59" applyNumberFormat="1" applyFont="1" applyFill="1" applyBorder="1" applyAlignment="1">
      <alignment horizontal="right" vertical="top"/>
      <protection/>
    </xf>
    <xf numFmtId="0" fontId="45" fillId="0" borderId="11" xfId="59" applyNumberFormat="1" applyFont="1" applyFill="1" applyBorder="1" applyAlignment="1">
      <alignment vertical="top" wrapText="1"/>
      <protection/>
    </xf>
    <xf numFmtId="0" fontId="76" fillId="36" borderId="11" xfId="0" applyFont="1" applyFill="1" applyBorder="1" applyAlignment="1">
      <alignment horizontal="justify" vertical="center" wrapText="1"/>
    </xf>
    <xf numFmtId="49" fontId="77" fillId="0" borderId="18" xfId="57" applyNumberFormat="1" applyFont="1" applyBorder="1" applyAlignment="1">
      <alignment vertical="center"/>
      <protection/>
    </xf>
    <xf numFmtId="2" fontId="77" fillId="0" borderId="11" xfId="0" applyNumberFormat="1" applyFont="1" applyBorder="1" applyAlignment="1">
      <alignment vertical="center"/>
    </xf>
    <xf numFmtId="0" fontId="45" fillId="0" borderId="11" xfId="57" applyFont="1" applyBorder="1" applyAlignment="1">
      <alignment horizontal="center" vertical="center"/>
      <protection/>
    </xf>
    <xf numFmtId="2" fontId="45" fillId="0" borderId="11" xfId="59" applyNumberFormat="1" applyFont="1" applyFill="1" applyBorder="1" applyAlignment="1">
      <alignment vertical="top"/>
      <protection/>
    </xf>
    <xf numFmtId="0" fontId="47" fillId="0" borderId="11" xfId="57" applyNumberFormat="1" applyFont="1" applyFill="1" applyBorder="1" applyAlignment="1" applyProtection="1">
      <alignment horizontal="right" vertical="top"/>
      <protection locked="0"/>
    </xf>
    <xf numFmtId="2" fontId="47" fillId="33" borderId="20" xfId="57" applyNumberFormat="1" applyFont="1" applyFill="1" applyBorder="1" applyAlignment="1" applyProtection="1">
      <alignment horizontal="right" vertical="top"/>
      <protection locked="0"/>
    </xf>
    <xf numFmtId="2" fontId="47" fillId="0" borderId="10" xfId="57" applyNumberFormat="1" applyFont="1" applyFill="1" applyBorder="1" applyAlignment="1" applyProtection="1">
      <alignment horizontal="center" vertical="top" wrapText="1"/>
      <protection locked="0"/>
    </xf>
    <xf numFmtId="2" fontId="47" fillId="0" borderId="11" xfId="57" applyNumberFormat="1" applyFont="1" applyFill="1" applyBorder="1" applyAlignment="1" applyProtection="1">
      <alignment horizontal="center" vertical="top" wrapText="1"/>
      <protection locked="0"/>
    </xf>
    <xf numFmtId="2" fontId="47" fillId="0" borderId="11" xfId="57" applyNumberFormat="1" applyFont="1" applyFill="1" applyBorder="1" applyAlignment="1">
      <alignment horizontal="center" vertical="top" wrapText="1"/>
      <protection/>
    </xf>
    <xf numFmtId="2" fontId="47" fillId="0" borderId="22" xfId="59" applyNumberFormat="1" applyFont="1" applyFill="1" applyBorder="1" applyAlignment="1">
      <alignment horizontal="right" vertical="top"/>
      <protection/>
    </xf>
    <xf numFmtId="2" fontId="47" fillId="0" borderId="22" xfId="58" applyNumberFormat="1" applyFont="1" applyFill="1" applyBorder="1" applyAlignment="1">
      <alignment horizontal="right" vertical="top"/>
      <protection/>
    </xf>
    <xf numFmtId="2" fontId="45" fillId="0" borderId="11" xfId="59" applyNumberFormat="1" applyFont="1" applyFill="1" applyBorder="1" applyAlignment="1">
      <alignment horizontal="center" vertical="top"/>
      <protection/>
    </xf>
    <xf numFmtId="0" fontId="78" fillId="36" borderId="11" xfId="0" applyFont="1" applyFill="1" applyBorder="1" applyAlignment="1">
      <alignment vertical="center"/>
    </xf>
    <xf numFmtId="0" fontId="78" fillId="0" borderId="11" xfId="0" applyFont="1" applyBorder="1" applyAlignment="1">
      <alignment vertical="center"/>
    </xf>
    <xf numFmtId="0" fontId="78" fillId="36" borderId="11" xfId="0" applyFont="1" applyFill="1" applyBorder="1" applyAlignment="1">
      <alignment vertical="center" wrapText="1"/>
    </xf>
    <xf numFmtId="49" fontId="77" fillId="0" borderId="11" xfId="57" applyNumberFormat="1" applyFont="1" applyBorder="1" applyAlignment="1">
      <alignment vertical="center"/>
      <protection/>
    </xf>
    <xf numFmtId="0" fontId="76" fillId="36" borderId="11" xfId="0" applyFont="1" applyFill="1" applyBorder="1" applyAlignment="1">
      <alignment vertical="center" wrapText="1"/>
    </xf>
    <xf numFmtId="0" fontId="76" fillId="0" borderId="11" xfId="0" applyFont="1" applyBorder="1" applyAlignment="1">
      <alignment horizontal="justify" vertical="center" wrapText="1"/>
    </xf>
    <xf numFmtId="0" fontId="78" fillId="0" borderId="18" xfId="0" applyFont="1" applyBorder="1" applyAlignment="1">
      <alignment vertical="center"/>
    </xf>
    <xf numFmtId="0" fontId="79" fillId="0" borderId="11" xfId="0" applyFont="1" applyBorder="1" applyAlignment="1">
      <alignment horizontal="justify" vertical="center" wrapText="1"/>
    </xf>
    <xf numFmtId="0" fontId="75" fillId="37" borderId="11" xfId="59"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2057400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48"/>
  <sheetViews>
    <sheetView showGridLines="0" zoomScale="75" zoomScaleNormal="75" zoomScalePageLayoutView="0" workbookViewId="0" topLeftCell="A1">
      <selection activeCell="M14" sqref="M14"/>
    </sheetView>
  </sheetViews>
  <sheetFormatPr defaultColWidth="9.140625" defaultRowHeight="15"/>
  <cols>
    <col min="1" max="1" width="15.7109375" style="21" customWidth="1"/>
    <col min="2" max="2" width="59.28125" style="2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8.281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4.5742187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55" t="str">
        <f>B2&amp;" BoQ"</f>
        <v>Item Wise BoQ</v>
      </c>
      <c r="B1" s="55"/>
      <c r="C1" s="55"/>
      <c r="D1" s="55"/>
      <c r="E1" s="55"/>
      <c r="F1" s="55"/>
      <c r="G1" s="55"/>
      <c r="H1" s="55"/>
      <c r="I1" s="55"/>
      <c r="J1" s="55"/>
      <c r="K1" s="55"/>
      <c r="L1" s="55"/>
      <c r="O1" s="2"/>
      <c r="P1" s="2"/>
      <c r="Q1" s="3"/>
      <c r="IE1" s="3"/>
      <c r="IF1" s="3"/>
      <c r="IG1" s="3"/>
      <c r="IH1" s="3"/>
      <c r="II1" s="3"/>
    </row>
    <row r="2" spans="1:17" s="1" customFormat="1" ht="25.5" customHeight="1" hidden="1">
      <c r="A2" s="23" t="s">
        <v>3</v>
      </c>
      <c r="B2" s="23" t="s">
        <v>36</v>
      </c>
      <c r="C2" s="23" t="s">
        <v>40</v>
      </c>
      <c r="D2" s="23" t="s">
        <v>4</v>
      </c>
      <c r="E2" s="23" t="s">
        <v>5</v>
      </c>
      <c r="J2" s="4"/>
      <c r="K2" s="4"/>
      <c r="L2" s="4"/>
      <c r="O2" s="2"/>
      <c r="P2" s="2"/>
      <c r="Q2" s="3"/>
    </row>
    <row r="3" spans="1:243" s="1" customFormat="1" ht="30" customHeight="1" hidden="1">
      <c r="A3" s="1" t="s">
        <v>6</v>
      </c>
      <c r="IE3" s="3"/>
      <c r="IF3" s="3"/>
      <c r="IG3" s="3"/>
      <c r="IH3" s="3"/>
      <c r="II3" s="3"/>
    </row>
    <row r="4" spans="1:243" s="5" customFormat="1" ht="30" customHeight="1">
      <c r="A4" s="61" t="s">
        <v>126</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6"/>
      <c r="IF4" s="6"/>
      <c r="IG4" s="6"/>
      <c r="IH4" s="6"/>
      <c r="II4" s="6"/>
    </row>
    <row r="5" spans="1:243" s="5" customFormat="1" ht="41.25" customHeight="1">
      <c r="A5" s="65" t="s">
        <v>127</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6"/>
      <c r="IF5" s="6"/>
      <c r="IG5" s="6"/>
      <c r="IH5" s="6"/>
      <c r="II5" s="6"/>
    </row>
    <row r="6" spans="1:243" s="5" customFormat="1" ht="30" customHeight="1">
      <c r="A6" s="63" t="s">
        <v>128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6"/>
      <c r="IF6" s="6"/>
      <c r="IG6" s="6"/>
      <c r="IH6" s="6"/>
      <c r="II6" s="6"/>
    </row>
    <row r="7" spans="1:243" s="5" customFormat="1" ht="29.25" customHeight="1" hidden="1">
      <c r="A7" s="56" t="s">
        <v>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IE7" s="6"/>
      <c r="IF7" s="6"/>
      <c r="IG7" s="6"/>
      <c r="IH7" s="6"/>
      <c r="II7" s="6"/>
    </row>
    <row r="8" spans="1:243" s="7" customFormat="1" ht="63.75" customHeight="1">
      <c r="A8" s="24" t="s">
        <v>41</v>
      </c>
      <c r="B8" s="57"/>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9"/>
      <c r="IE8" s="8"/>
      <c r="IF8" s="8"/>
      <c r="IG8" s="8"/>
      <c r="IH8" s="8"/>
      <c r="II8" s="8"/>
    </row>
    <row r="9" spans="1:243" s="9" customFormat="1" ht="61.5" customHeight="1">
      <c r="A9" s="49" t="s">
        <v>8</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66.75" customHeight="1">
      <c r="A11" s="11" t="s">
        <v>0</v>
      </c>
      <c r="B11" s="42" t="s">
        <v>15</v>
      </c>
      <c r="C11" s="42" t="s">
        <v>1</v>
      </c>
      <c r="D11" s="42" t="s">
        <v>16</v>
      </c>
      <c r="E11" s="42" t="s">
        <v>17</v>
      </c>
      <c r="F11" s="42" t="s">
        <v>50</v>
      </c>
      <c r="G11" s="42"/>
      <c r="H11" s="42"/>
      <c r="I11" s="42" t="s">
        <v>18</v>
      </c>
      <c r="J11" s="42" t="s">
        <v>19</v>
      </c>
      <c r="K11" s="42" t="s">
        <v>20</v>
      </c>
      <c r="L11" s="42" t="s">
        <v>21</v>
      </c>
      <c r="M11" s="64" t="s">
        <v>315</v>
      </c>
      <c r="N11" s="42" t="s">
        <v>49</v>
      </c>
      <c r="O11" s="42" t="s">
        <v>51</v>
      </c>
      <c r="P11" s="42" t="s">
        <v>48</v>
      </c>
      <c r="Q11" s="42" t="s">
        <v>47</v>
      </c>
      <c r="R11" s="42" t="s">
        <v>46</v>
      </c>
      <c r="S11" s="42" t="s">
        <v>45</v>
      </c>
      <c r="T11" s="42" t="s">
        <v>44</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3" t="s">
        <v>43</v>
      </c>
      <c r="BB11" s="43" t="s">
        <v>42</v>
      </c>
      <c r="BC11" s="44" t="s">
        <v>22</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13</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54</v>
      </c>
      <c r="BC12" s="45">
        <v>55</v>
      </c>
      <c r="IE12" s="13"/>
      <c r="IF12" s="13"/>
      <c r="IG12" s="13"/>
      <c r="IH12" s="13"/>
      <c r="II12" s="13"/>
    </row>
    <row r="13" spans="1:243" s="15" customFormat="1" ht="30" customHeight="1">
      <c r="A13" s="66">
        <v>1</v>
      </c>
      <c r="B13" s="103" t="s">
        <v>125</v>
      </c>
      <c r="C13" s="67"/>
      <c r="D13" s="68"/>
      <c r="E13" s="69"/>
      <c r="F13" s="68"/>
      <c r="G13" s="70"/>
      <c r="H13" s="70"/>
      <c r="I13" s="71"/>
      <c r="J13" s="72"/>
      <c r="K13" s="73"/>
      <c r="L13" s="73"/>
      <c r="M13" s="74"/>
      <c r="N13" s="75"/>
      <c r="O13" s="76"/>
      <c r="P13" s="77"/>
      <c r="Q13" s="75"/>
      <c r="R13" s="75"/>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E13" s="16">
        <v>1</v>
      </c>
      <c r="IF13" s="16" t="s">
        <v>23</v>
      </c>
      <c r="IG13" s="16" t="s">
        <v>24</v>
      </c>
      <c r="IH13" s="16">
        <v>10</v>
      </c>
      <c r="II13" s="16" t="s">
        <v>25</v>
      </c>
    </row>
    <row r="14" spans="1:243" s="15" customFormat="1" ht="36">
      <c r="A14" s="66">
        <v>1.01</v>
      </c>
      <c r="B14" s="82" t="s">
        <v>52</v>
      </c>
      <c r="C14" s="83" t="s">
        <v>24</v>
      </c>
      <c r="D14" s="84">
        <v>1</v>
      </c>
      <c r="E14" s="85" t="s">
        <v>200</v>
      </c>
      <c r="F14" s="86">
        <v>55</v>
      </c>
      <c r="G14" s="87"/>
      <c r="H14" s="70"/>
      <c r="I14" s="71" t="s">
        <v>27</v>
      </c>
      <c r="J14" s="72">
        <f>IF(I14="Less(-)",-1,1)</f>
        <v>1</v>
      </c>
      <c r="K14" s="73" t="s">
        <v>37</v>
      </c>
      <c r="L14" s="73" t="s">
        <v>5</v>
      </c>
      <c r="M14" s="88"/>
      <c r="N14" s="76"/>
      <c r="O14" s="76"/>
      <c r="P14" s="89"/>
      <c r="Q14" s="76"/>
      <c r="R14" s="76"/>
      <c r="S14" s="89"/>
      <c r="T14" s="90"/>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2">
        <f>total_amount_ba($B$2,$D$2,D14,F14,J14,K14,M14)</f>
        <v>0</v>
      </c>
      <c r="BB14" s="93">
        <f>BA14+SUM(N14:AZ14)</f>
        <v>0</v>
      </c>
      <c r="BC14" s="81" t="str">
        <f>SpellNumber(L14,BB14)</f>
        <v>INR Zero Only</v>
      </c>
      <c r="IE14" s="16">
        <v>1.01</v>
      </c>
      <c r="IF14" s="16" t="s">
        <v>28</v>
      </c>
      <c r="IG14" s="16" t="s">
        <v>24</v>
      </c>
      <c r="IH14" s="16">
        <v>123.223</v>
      </c>
      <c r="II14" s="16" t="s">
        <v>26</v>
      </c>
    </row>
    <row r="15" spans="1:243" s="15" customFormat="1" ht="36">
      <c r="A15" s="66">
        <v>1.02</v>
      </c>
      <c r="B15" s="82" t="s">
        <v>53</v>
      </c>
      <c r="C15" s="83" t="s">
        <v>30</v>
      </c>
      <c r="D15" s="84">
        <v>1</v>
      </c>
      <c r="E15" s="85" t="s">
        <v>200</v>
      </c>
      <c r="F15" s="86">
        <v>65</v>
      </c>
      <c r="G15" s="87"/>
      <c r="H15" s="87"/>
      <c r="I15" s="71" t="s">
        <v>27</v>
      </c>
      <c r="J15" s="72">
        <f>IF(I15="Less(-)",-1,1)</f>
        <v>1</v>
      </c>
      <c r="K15" s="73" t="s">
        <v>37</v>
      </c>
      <c r="L15" s="73" t="s">
        <v>5</v>
      </c>
      <c r="M15" s="88"/>
      <c r="N15" s="76"/>
      <c r="O15" s="76"/>
      <c r="P15" s="89"/>
      <c r="Q15" s="76"/>
      <c r="R15" s="76"/>
      <c r="S15" s="89"/>
      <c r="T15" s="90"/>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2">
        <f>total_amount_ba($B$2,$D$2,D15,F15,J15,K15,M15)</f>
        <v>0</v>
      </c>
      <c r="BB15" s="92">
        <f>BA15+SUM(N15:AZ15)</f>
        <v>0</v>
      </c>
      <c r="BC15" s="81" t="str">
        <f>SpellNumber(L15,BB15)</f>
        <v>INR Zero Only</v>
      </c>
      <c r="IE15" s="16">
        <v>1.02</v>
      </c>
      <c r="IF15" s="16" t="s">
        <v>29</v>
      </c>
      <c r="IG15" s="16" t="s">
        <v>30</v>
      </c>
      <c r="IH15" s="16">
        <v>213</v>
      </c>
      <c r="II15" s="16" t="s">
        <v>26</v>
      </c>
    </row>
    <row r="16" spans="1:243" s="15" customFormat="1" ht="36">
      <c r="A16" s="66">
        <v>1.03</v>
      </c>
      <c r="B16" s="82" t="s">
        <v>54</v>
      </c>
      <c r="C16" s="83" t="s">
        <v>31</v>
      </c>
      <c r="D16" s="84">
        <v>1</v>
      </c>
      <c r="E16" s="85" t="s">
        <v>200</v>
      </c>
      <c r="F16" s="86">
        <v>55</v>
      </c>
      <c r="G16" s="87"/>
      <c r="H16" s="70"/>
      <c r="I16" s="71" t="s">
        <v>27</v>
      </c>
      <c r="J16" s="72">
        <f>IF(I16="Less(-)",-1,1)</f>
        <v>1</v>
      </c>
      <c r="K16" s="73" t="s">
        <v>37</v>
      </c>
      <c r="L16" s="73" t="s">
        <v>5</v>
      </c>
      <c r="M16" s="88"/>
      <c r="N16" s="76"/>
      <c r="O16" s="76"/>
      <c r="P16" s="89"/>
      <c r="Q16" s="76"/>
      <c r="R16" s="76"/>
      <c r="S16" s="89"/>
      <c r="T16" s="90"/>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2">
        <f>total_amount_ba($B$2,$D$2,D16,F16,J16,K16,M16)</f>
        <v>0</v>
      </c>
      <c r="BB16" s="93">
        <f>BA16+SUM(N16:AZ16)</f>
        <v>0</v>
      </c>
      <c r="BC16" s="81" t="str">
        <f>SpellNumber(L16,BB16)</f>
        <v>INR Zero Only</v>
      </c>
      <c r="IE16" s="16">
        <v>1.01</v>
      </c>
      <c r="IF16" s="16" t="s">
        <v>28</v>
      </c>
      <c r="IG16" s="16" t="s">
        <v>24</v>
      </c>
      <c r="IH16" s="16">
        <v>123.223</v>
      </c>
      <c r="II16" s="16" t="s">
        <v>26</v>
      </c>
    </row>
    <row r="17" spans="1:243" s="15" customFormat="1" ht="36">
      <c r="A17" s="66">
        <v>1.04</v>
      </c>
      <c r="B17" s="82" t="s">
        <v>55</v>
      </c>
      <c r="C17" s="83" t="s">
        <v>129</v>
      </c>
      <c r="D17" s="84">
        <v>1</v>
      </c>
      <c r="E17" s="85" t="s">
        <v>200</v>
      </c>
      <c r="F17" s="86">
        <v>65</v>
      </c>
      <c r="G17" s="87"/>
      <c r="H17" s="87"/>
      <c r="I17" s="71" t="s">
        <v>27</v>
      </c>
      <c r="J17" s="72">
        <f>IF(I17="Less(-)",-1,1)</f>
        <v>1</v>
      </c>
      <c r="K17" s="73" t="s">
        <v>37</v>
      </c>
      <c r="L17" s="73" t="s">
        <v>5</v>
      </c>
      <c r="M17" s="88"/>
      <c r="N17" s="76"/>
      <c r="O17" s="76"/>
      <c r="P17" s="89"/>
      <c r="Q17" s="76"/>
      <c r="R17" s="76"/>
      <c r="S17" s="89"/>
      <c r="T17" s="90"/>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2">
        <f>total_amount_ba($B$2,$D$2,D17,F17,J17,K17,M17)</f>
        <v>0</v>
      </c>
      <c r="BB17" s="92">
        <f>BA17+SUM(N17:AZ17)</f>
        <v>0</v>
      </c>
      <c r="BC17" s="81" t="str">
        <f>SpellNumber(L17,BB17)</f>
        <v>INR Zero Only</v>
      </c>
      <c r="IE17" s="16">
        <v>1.02</v>
      </c>
      <c r="IF17" s="16" t="s">
        <v>29</v>
      </c>
      <c r="IG17" s="16" t="s">
        <v>30</v>
      </c>
      <c r="IH17" s="16">
        <v>213</v>
      </c>
      <c r="II17" s="16" t="s">
        <v>26</v>
      </c>
    </row>
    <row r="18" spans="1:243" s="15" customFormat="1" ht="36">
      <c r="A18" s="66">
        <v>1.05</v>
      </c>
      <c r="B18" s="82" t="s">
        <v>55</v>
      </c>
      <c r="C18" s="83" t="s">
        <v>32</v>
      </c>
      <c r="D18" s="84">
        <v>1</v>
      </c>
      <c r="E18" s="85" t="s">
        <v>200</v>
      </c>
      <c r="F18" s="86">
        <v>55</v>
      </c>
      <c r="G18" s="87"/>
      <c r="H18" s="70"/>
      <c r="I18" s="71" t="s">
        <v>27</v>
      </c>
      <c r="J18" s="72">
        <f>IF(I18="Less(-)",-1,1)</f>
        <v>1</v>
      </c>
      <c r="K18" s="73" t="s">
        <v>37</v>
      </c>
      <c r="L18" s="73" t="s">
        <v>5</v>
      </c>
      <c r="M18" s="88"/>
      <c r="N18" s="76"/>
      <c r="O18" s="76"/>
      <c r="P18" s="89"/>
      <c r="Q18" s="76"/>
      <c r="R18" s="76"/>
      <c r="S18" s="89"/>
      <c r="T18" s="90"/>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2">
        <f>total_amount_ba($B$2,$D$2,D18,F18,J18,K18,M18)</f>
        <v>0</v>
      </c>
      <c r="BB18" s="93">
        <f>BA18+SUM(N18:AZ18)</f>
        <v>0</v>
      </c>
      <c r="BC18" s="81" t="str">
        <f>SpellNumber(L18,BB18)</f>
        <v>INR Zero Only</v>
      </c>
      <c r="IE18" s="16">
        <v>1.01</v>
      </c>
      <c r="IF18" s="16" t="s">
        <v>28</v>
      </c>
      <c r="IG18" s="16" t="s">
        <v>24</v>
      </c>
      <c r="IH18" s="16">
        <v>123.223</v>
      </c>
      <c r="II18" s="16" t="s">
        <v>26</v>
      </c>
    </row>
    <row r="19" spans="1:243" s="15" customFormat="1" ht="36">
      <c r="A19" s="66">
        <v>1.06</v>
      </c>
      <c r="B19" s="82" t="s">
        <v>55</v>
      </c>
      <c r="C19" s="83" t="s">
        <v>130</v>
      </c>
      <c r="D19" s="84">
        <v>1</v>
      </c>
      <c r="E19" s="85" t="s">
        <v>200</v>
      </c>
      <c r="F19" s="86">
        <v>65</v>
      </c>
      <c r="G19" s="87"/>
      <c r="H19" s="87"/>
      <c r="I19" s="71" t="s">
        <v>27</v>
      </c>
      <c r="J19" s="72">
        <f>IF(I19="Less(-)",-1,1)</f>
        <v>1</v>
      </c>
      <c r="K19" s="73" t="s">
        <v>37</v>
      </c>
      <c r="L19" s="73" t="s">
        <v>5</v>
      </c>
      <c r="M19" s="88"/>
      <c r="N19" s="76"/>
      <c r="O19" s="76"/>
      <c r="P19" s="89"/>
      <c r="Q19" s="76"/>
      <c r="R19" s="76"/>
      <c r="S19" s="89"/>
      <c r="T19" s="90"/>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2">
        <f>total_amount_ba($B$2,$D$2,D19,F19,J19,K19,M19)</f>
        <v>0</v>
      </c>
      <c r="BB19" s="92">
        <f>BA19+SUM(N19:AZ19)</f>
        <v>0</v>
      </c>
      <c r="BC19" s="81" t="str">
        <f>SpellNumber(L19,BB19)</f>
        <v>INR Zero Only</v>
      </c>
      <c r="IE19" s="16">
        <v>1.02</v>
      </c>
      <c r="IF19" s="16" t="s">
        <v>29</v>
      </c>
      <c r="IG19" s="16" t="s">
        <v>30</v>
      </c>
      <c r="IH19" s="16">
        <v>213</v>
      </c>
      <c r="II19" s="16" t="s">
        <v>26</v>
      </c>
    </row>
    <row r="20" spans="1:243" s="15" customFormat="1" ht="18">
      <c r="A20" s="66">
        <v>1.07</v>
      </c>
      <c r="B20" s="82" t="s">
        <v>56</v>
      </c>
      <c r="C20" s="83" t="s">
        <v>131</v>
      </c>
      <c r="D20" s="84">
        <v>1</v>
      </c>
      <c r="E20" s="85" t="s">
        <v>200</v>
      </c>
      <c r="F20" s="86">
        <v>55</v>
      </c>
      <c r="G20" s="87"/>
      <c r="H20" s="70"/>
      <c r="I20" s="71" t="s">
        <v>27</v>
      </c>
      <c r="J20" s="72">
        <f>IF(I20="Less(-)",-1,1)</f>
        <v>1</v>
      </c>
      <c r="K20" s="73" t="s">
        <v>37</v>
      </c>
      <c r="L20" s="73" t="s">
        <v>5</v>
      </c>
      <c r="M20" s="88"/>
      <c r="N20" s="76"/>
      <c r="O20" s="76"/>
      <c r="P20" s="89"/>
      <c r="Q20" s="76"/>
      <c r="R20" s="76"/>
      <c r="S20" s="89"/>
      <c r="T20" s="90"/>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2">
        <f>total_amount_ba($B$2,$D$2,D20,F20,J20,K20,M20)</f>
        <v>0</v>
      </c>
      <c r="BB20" s="93">
        <f>BA20+SUM(N20:AZ20)</f>
        <v>0</v>
      </c>
      <c r="BC20" s="81" t="str">
        <f>SpellNumber(L20,BB20)</f>
        <v>INR Zero Only</v>
      </c>
      <c r="IE20" s="16">
        <v>1.01</v>
      </c>
      <c r="IF20" s="16" t="s">
        <v>28</v>
      </c>
      <c r="IG20" s="16" t="s">
        <v>24</v>
      </c>
      <c r="IH20" s="16">
        <v>123.223</v>
      </c>
      <c r="II20" s="16" t="s">
        <v>26</v>
      </c>
    </row>
    <row r="21" spans="1:243" s="15" customFormat="1" ht="18">
      <c r="A21" s="66">
        <v>1.08</v>
      </c>
      <c r="B21" s="82" t="s">
        <v>57</v>
      </c>
      <c r="C21" s="83" t="s">
        <v>132</v>
      </c>
      <c r="D21" s="84">
        <v>1</v>
      </c>
      <c r="E21" s="85" t="s">
        <v>200</v>
      </c>
      <c r="F21" s="86">
        <v>65</v>
      </c>
      <c r="G21" s="87"/>
      <c r="H21" s="87"/>
      <c r="I21" s="71" t="s">
        <v>27</v>
      </c>
      <c r="J21" s="72">
        <f>IF(I21="Less(-)",-1,1)</f>
        <v>1</v>
      </c>
      <c r="K21" s="73" t="s">
        <v>37</v>
      </c>
      <c r="L21" s="73" t="s">
        <v>5</v>
      </c>
      <c r="M21" s="88"/>
      <c r="N21" s="76"/>
      <c r="O21" s="76"/>
      <c r="P21" s="89"/>
      <c r="Q21" s="76"/>
      <c r="R21" s="76"/>
      <c r="S21" s="89"/>
      <c r="T21" s="90"/>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2">
        <f>total_amount_ba($B$2,$D$2,D21,F21,J21,K21,M21)</f>
        <v>0</v>
      </c>
      <c r="BB21" s="92">
        <f>BA21+SUM(N21:AZ21)</f>
        <v>0</v>
      </c>
      <c r="BC21" s="81" t="str">
        <f>SpellNumber(L21,BB21)</f>
        <v>INR Zero Only</v>
      </c>
      <c r="IE21" s="16">
        <v>1.02</v>
      </c>
      <c r="IF21" s="16" t="s">
        <v>29</v>
      </c>
      <c r="IG21" s="16" t="s">
        <v>30</v>
      </c>
      <c r="IH21" s="16">
        <v>213</v>
      </c>
      <c r="II21" s="16" t="s">
        <v>26</v>
      </c>
    </row>
    <row r="22" spans="1:243" s="15" customFormat="1" ht="18">
      <c r="A22" s="66">
        <v>1.09</v>
      </c>
      <c r="B22" s="82" t="s">
        <v>58</v>
      </c>
      <c r="C22" s="83" t="s">
        <v>133</v>
      </c>
      <c r="D22" s="84">
        <v>1</v>
      </c>
      <c r="E22" s="85" t="s">
        <v>200</v>
      </c>
      <c r="F22" s="86">
        <v>55</v>
      </c>
      <c r="G22" s="87"/>
      <c r="H22" s="70"/>
      <c r="I22" s="71" t="s">
        <v>27</v>
      </c>
      <c r="J22" s="72">
        <f>IF(I22="Less(-)",-1,1)</f>
        <v>1</v>
      </c>
      <c r="K22" s="73" t="s">
        <v>37</v>
      </c>
      <c r="L22" s="73" t="s">
        <v>5</v>
      </c>
      <c r="M22" s="88"/>
      <c r="N22" s="76"/>
      <c r="O22" s="76"/>
      <c r="P22" s="89"/>
      <c r="Q22" s="76"/>
      <c r="R22" s="76"/>
      <c r="S22" s="89"/>
      <c r="T22" s="90"/>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2">
        <f>total_amount_ba($B$2,$D$2,D22,F22,J22,K22,M22)</f>
        <v>0</v>
      </c>
      <c r="BB22" s="93">
        <f>BA22+SUM(N22:AZ22)</f>
        <v>0</v>
      </c>
      <c r="BC22" s="81" t="str">
        <f>SpellNumber(L22,BB22)</f>
        <v>INR Zero Only</v>
      </c>
      <c r="IE22" s="16">
        <v>1.01</v>
      </c>
      <c r="IF22" s="16" t="s">
        <v>28</v>
      </c>
      <c r="IG22" s="16" t="s">
        <v>24</v>
      </c>
      <c r="IH22" s="16">
        <v>123.223</v>
      </c>
      <c r="II22" s="16" t="s">
        <v>26</v>
      </c>
    </row>
    <row r="23" spans="1:243" s="15" customFormat="1" ht="18">
      <c r="A23" s="94">
        <v>1.1</v>
      </c>
      <c r="B23" s="95" t="s">
        <v>59</v>
      </c>
      <c r="C23" s="83" t="s">
        <v>134</v>
      </c>
      <c r="D23" s="84">
        <v>1</v>
      </c>
      <c r="E23" s="85" t="s">
        <v>200</v>
      </c>
      <c r="F23" s="86">
        <v>65</v>
      </c>
      <c r="G23" s="87"/>
      <c r="H23" s="87"/>
      <c r="I23" s="71" t="s">
        <v>27</v>
      </c>
      <c r="J23" s="72">
        <f>IF(I23="Less(-)",-1,1)</f>
        <v>1</v>
      </c>
      <c r="K23" s="73" t="s">
        <v>37</v>
      </c>
      <c r="L23" s="73" t="s">
        <v>5</v>
      </c>
      <c r="M23" s="88"/>
      <c r="N23" s="76"/>
      <c r="O23" s="76"/>
      <c r="P23" s="89"/>
      <c r="Q23" s="76"/>
      <c r="R23" s="76"/>
      <c r="S23" s="89"/>
      <c r="T23" s="90"/>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2">
        <f>total_amount_ba($B$2,$D$2,D23,F23,J23,K23,M23)</f>
        <v>0</v>
      </c>
      <c r="BB23" s="92">
        <f>BA23+SUM(N23:AZ23)</f>
        <v>0</v>
      </c>
      <c r="BC23" s="81" t="str">
        <f>SpellNumber(L23,BB23)</f>
        <v>INR Zero Only</v>
      </c>
      <c r="IE23" s="16">
        <v>1.02</v>
      </c>
      <c r="IF23" s="16" t="s">
        <v>29</v>
      </c>
      <c r="IG23" s="16" t="s">
        <v>30</v>
      </c>
      <c r="IH23" s="16">
        <v>213</v>
      </c>
      <c r="II23" s="16" t="s">
        <v>26</v>
      </c>
    </row>
    <row r="24" spans="1:243" s="15" customFormat="1" ht="18">
      <c r="A24" s="66">
        <v>1.11</v>
      </c>
      <c r="B24" s="95" t="s">
        <v>60</v>
      </c>
      <c r="C24" s="83" t="s">
        <v>135</v>
      </c>
      <c r="D24" s="84">
        <v>1</v>
      </c>
      <c r="E24" s="85" t="s">
        <v>200</v>
      </c>
      <c r="F24" s="86">
        <v>55</v>
      </c>
      <c r="G24" s="87"/>
      <c r="H24" s="70"/>
      <c r="I24" s="71" t="s">
        <v>27</v>
      </c>
      <c r="J24" s="72">
        <f>IF(I24="Less(-)",-1,1)</f>
        <v>1</v>
      </c>
      <c r="K24" s="73" t="s">
        <v>37</v>
      </c>
      <c r="L24" s="73" t="s">
        <v>5</v>
      </c>
      <c r="M24" s="88"/>
      <c r="N24" s="76"/>
      <c r="O24" s="76"/>
      <c r="P24" s="89"/>
      <c r="Q24" s="76"/>
      <c r="R24" s="76"/>
      <c r="S24" s="89"/>
      <c r="T24" s="90"/>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2">
        <f>total_amount_ba($B$2,$D$2,D24,F24,J24,K24,M24)</f>
        <v>0</v>
      </c>
      <c r="BB24" s="93">
        <f>BA24+SUM(N24:AZ24)</f>
        <v>0</v>
      </c>
      <c r="BC24" s="81" t="str">
        <f>SpellNumber(L24,BB24)</f>
        <v>INR Zero Only</v>
      </c>
      <c r="IE24" s="16">
        <v>1.01</v>
      </c>
      <c r="IF24" s="16" t="s">
        <v>28</v>
      </c>
      <c r="IG24" s="16" t="s">
        <v>24</v>
      </c>
      <c r="IH24" s="16">
        <v>123.223</v>
      </c>
      <c r="II24" s="16" t="s">
        <v>26</v>
      </c>
    </row>
    <row r="25" spans="1:243" s="15" customFormat="1" ht="18">
      <c r="A25" s="66">
        <v>1.12</v>
      </c>
      <c r="B25" s="95" t="s">
        <v>61</v>
      </c>
      <c r="C25" s="83" t="s">
        <v>136</v>
      </c>
      <c r="D25" s="84">
        <v>1</v>
      </c>
      <c r="E25" s="85" t="s">
        <v>200</v>
      </c>
      <c r="F25" s="86">
        <v>65</v>
      </c>
      <c r="G25" s="87"/>
      <c r="H25" s="87"/>
      <c r="I25" s="71" t="s">
        <v>27</v>
      </c>
      <c r="J25" s="72">
        <f>IF(I25="Less(-)",-1,1)</f>
        <v>1</v>
      </c>
      <c r="K25" s="73" t="s">
        <v>37</v>
      </c>
      <c r="L25" s="73" t="s">
        <v>5</v>
      </c>
      <c r="M25" s="88"/>
      <c r="N25" s="76"/>
      <c r="O25" s="76"/>
      <c r="P25" s="89"/>
      <c r="Q25" s="76"/>
      <c r="R25" s="76"/>
      <c r="S25" s="89"/>
      <c r="T25" s="90"/>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2">
        <f>total_amount_ba($B$2,$D$2,D25,F25,J25,K25,M25)</f>
        <v>0</v>
      </c>
      <c r="BB25" s="92">
        <f>BA25+SUM(N25:AZ25)</f>
        <v>0</v>
      </c>
      <c r="BC25" s="81" t="str">
        <f>SpellNumber(L25,BB25)</f>
        <v>INR Zero Only</v>
      </c>
      <c r="IE25" s="16">
        <v>1.02</v>
      </c>
      <c r="IF25" s="16" t="s">
        <v>29</v>
      </c>
      <c r="IG25" s="16" t="s">
        <v>30</v>
      </c>
      <c r="IH25" s="16">
        <v>213</v>
      </c>
      <c r="II25" s="16" t="s">
        <v>26</v>
      </c>
    </row>
    <row r="26" spans="1:243" s="15" customFormat="1" ht="18">
      <c r="A26" s="66">
        <v>1.13</v>
      </c>
      <c r="B26" s="82" t="s">
        <v>62</v>
      </c>
      <c r="C26" s="83" t="s">
        <v>137</v>
      </c>
      <c r="D26" s="84">
        <v>1</v>
      </c>
      <c r="E26" s="85" t="s">
        <v>200</v>
      </c>
      <c r="F26" s="86">
        <v>55</v>
      </c>
      <c r="G26" s="87"/>
      <c r="H26" s="70"/>
      <c r="I26" s="71" t="s">
        <v>27</v>
      </c>
      <c r="J26" s="72">
        <f>IF(I26="Less(-)",-1,1)</f>
        <v>1</v>
      </c>
      <c r="K26" s="73" t="s">
        <v>37</v>
      </c>
      <c r="L26" s="73" t="s">
        <v>5</v>
      </c>
      <c r="M26" s="88"/>
      <c r="N26" s="76"/>
      <c r="O26" s="76"/>
      <c r="P26" s="89"/>
      <c r="Q26" s="76"/>
      <c r="R26" s="76"/>
      <c r="S26" s="89"/>
      <c r="T26" s="90"/>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2">
        <f>total_amount_ba($B$2,$D$2,D26,F26,J26,K26,M26)</f>
        <v>0</v>
      </c>
      <c r="BB26" s="93">
        <f>BA26+SUM(N26:AZ26)</f>
        <v>0</v>
      </c>
      <c r="BC26" s="81" t="str">
        <f>SpellNumber(L26,BB26)</f>
        <v>INR Zero Only</v>
      </c>
      <c r="IE26" s="16">
        <v>1.01</v>
      </c>
      <c r="IF26" s="16" t="s">
        <v>28</v>
      </c>
      <c r="IG26" s="16" t="s">
        <v>24</v>
      </c>
      <c r="IH26" s="16">
        <v>123.223</v>
      </c>
      <c r="II26" s="16" t="s">
        <v>26</v>
      </c>
    </row>
    <row r="27" spans="1:243" s="15" customFormat="1" ht="18">
      <c r="A27" s="66">
        <v>1.14</v>
      </c>
      <c r="B27" s="82" t="s">
        <v>63</v>
      </c>
      <c r="C27" s="83" t="s">
        <v>138</v>
      </c>
      <c r="D27" s="84">
        <v>1</v>
      </c>
      <c r="E27" s="85" t="s">
        <v>200</v>
      </c>
      <c r="F27" s="86">
        <v>65</v>
      </c>
      <c r="G27" s="87"/>
      <c r="H27" s="87"/>
      <c r="I27" s="71" t="s">
        <v>27</v>
      </c>
      <c r="J27" s="72">
        <f>IF(I27="Less(-)",-1,1)</f>
        <v>1</v>
      </c>
      <c r="K27" s="73" t="s">
        <v>37</v>
      </c>
      <c r="L27" s="73" t="s">
        <v>5</v>
      </c>
      <c r="M27" s="88"/>
      <c r="N27" s="76"/>
      <c r="O27" s="76"/>
      <c r="P27" s="89"/>
      <c r="Q27" s="76"/>
      <c r="R27" s="76"/>
      <c r="S27" s="89"/>
      <c r="T27" s="90"/>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2">
        <f>total_amount_ba($B$2,$D$2,D27,F27,J27,K27,M27)</f>
        <v>0</v>
      </c>
      <c r="BB27" s="92">
        <f>BA27+SUM(N27:AZ27)</f>
        <v>0</v>
      </c>
      <c r="BC27" s="81" t="str">
        <f>SpellNumber(L27,BB27)</f>
        <v>INR Zero Only</v>
      </c>
      <c r="IE27" s="16">
        <v>1.02</v>
      </c>
      <c r="IF27" s="16" t="s">
        <v>29</v>
      </c>
      <c r="IG27" s="16" t="s">
        <v>30</v>
      </c>
      <c r="IH27" s="16">
        <v>213</v>
      </c>
      <c r="II27" s="16" t="s">
        <v>26</v>
      </c>
    </row>
    <row r="28" spans="1:243" s="15" customFormat="1" ht="18">
      <c r="A28" s="66">
        <v>1.15</v>
      </c>
      <c r="B28" s="96" t="s">
        <v>64</v>
      </c>
      <c r="C28" s="83" t="s">
        <v>139</v>
      </c>
      <c r="D28" s="84">
        <v>1</v>
      </c>
      <c r="E28" s="85" t="s">
        <v>200</v>
      </c>
      <c r="F28" s="86">
        <v>55</v>
      </c>
      <c r="G28" s="87"/>
      <c r="H28" s="70"/>
      <c r="I28" s="71" t="s">
        <v>27</v>
      </c>
      <c r="J28" s="72">
        <f>IF(I28="Less(-)",-1,1)</f>
        <v>1</v>
      </c>
      <c r="K28" s="73" t="s">
        <v>37</v>
      </c>
      <c r="L28" s="73" t="s">
        <v>5</v>
      </c>
      <c r="M28" s="88"/>
      <c r="N28" s="76"/>
      <c r="O28" s="76"/>
      <c r="P28" s="89"/>
      <c r="Q28" s="76"/>
      <c r="R28" s="76"/>
      <c r="S28" s="89"/>
      <c r="T28" s="90"/>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2">
        <f>total_amount_ba($B$2,$D$2,D28,F28,J28,K28,M28)</f>
        <v>0</v>
      </c>
      <c r="BB28" s="93">
        <f>BA28+SUM(N28:AZ28)</f>
        <v>0</v>
      </c>
      <c r="BC28" s="81" t="str">
        <f>SpellNumber(L28,BB28)</f>
        <v>INR Zero Only</v>
      </c>
      <c r="IE28" s="16">
        <v>1.01</v>
      </c>
      <c r="IF28" s="16" t="s">
        <v>28</v>
      </c>
      <c r="IG28" s="16" t="s">
        <v>24</v>
      </c>
      <c r="IH28" s="16">
        <v>123.223</v>
      </c>
      <c r="II28" s="16" t="s">
        <v>26</v>
      </c>
    </row>
    <row r="29" spans="1:243" s="15" customFormat="1" ht="18">
      <c r="A29" s="66">
        <v>1.16</v>
      </c>
      <c r="B29" s="96" t="s">
        <v>65</v>
      </c>
      <c r="C29" s="83" t="s">
        <v>140</v>
      </c>
      <c r="D29" s="84">
        <v>1</v>
      </c>
      <c r="E29" s="85" t="s">
        <v>200</v>
      </c>
      <c r="F29" s="86">
        <v>55</v>
      </c>
      <c r="G29" s="87"/>
      <c r="H29" s="70"/>
      <c r="I29" s="71" t="s">
        <v>27</v>
      </c>
      <c r="J29" s="72">
        <f>IF(I29="Less(-)",-1,1)</f>
        <v>1</v>
      </c>
      <c r="K29" s="73" t="s">
        <v>37</v>
      </c>
      <c r="L29" s="73" t="s">
        <v>5</v>
      </c>
      <c r="M29" s="88"/>
      <c r="N29" s="76"/>
      <c r="O29" s="76"/>
      <c r="P29" s="89"/>
      <c r="Q29" s="76"/>
      <c r="R29" s="76"/>
      <c r="S29" s="89"/>
      <c r="T29" s="90"/>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2">
        <f>total_amount_ba($B$2,$D$2,D29,F29,J29,K29,M29)</f>
        <v>0</v>
      </c>
      <c r="BB29" s="93">
        <f>BA29+SUM(N29:AZ29)</f>
        <v>0</v>
      </c>
      <c r="BC29" s="81" t="str">
        <f>SpellNumber(L29,BB29)</f>
        <v>INR Zero Only</v>
      </c>
      <c r="IE29" s="16">
        <v>1.01</v>
      </c>
      <c r="IF29" s="16" t="s">
        <v>28</v>
      </c>
      <c r="IG29" s="16" t="s">
        <v>24</v>
      </c>
      <c r="IH29" s="16">
        <v>123.223</v>
      </c>
      <c r="II29" s="16" t="s">
        <v>26</v>
      </c>
    </row>
    <row r="30" spans="1:243" s="15" customFormat="1" ht="18">
      <c r="A30" s="66">
        <v>1.17</v>
      </c>
      <c r="B30" s="96" t="s">
        <v>66</v>
      </c>
      <c r="C30" s="83" t="s">
        <v>141</v>
      </c>
      <c r="D30" s="84">
        <v>1</v>
      </c>
      <c r="E30" s="85" t="s">
        <v>200</v>
      </c>
      <c r="F30" s="86">
        <v>65</v>
      </c>
      <c r="G30" s="87"/>
      <c r="H30" s="87"/>
      <c r="I30" s="71" t="s">
        <v>27</v>
      </c>
      <c r="J30" s="72">
        <f>IF(I30="Less(-)",-1,1)</f>
        <v>1</v>
      </c>
      <c r="K30" s="73" t="s">
        <v>37</v>
      </c>
      <c r="L30" s="73" t="s">
        <v>5</v>
      </c>
      <c r="M30" s="88"/>
      <c r="N30" s="76"/>
      <c r="O30" s="76"/>
      <c r="P30" s="89"/>
      <c r="Q30" s="76"/>
      <c r="R30" s="76"/>
      <c r="S30" s="89"/>
      <c r="T30" s="90"/>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2">
        <f>total_amount_ba($B$2,$D$2,D30,F30,J30,K30,M30)</f>
        <v>0</v>
      </c>
      <c r="BB30" s="92">
        <f>BA30+SUM(N30:AZ30)</f>
        <v>0</v>
      </c>
      <c r="BC30" s="81" t="str">
        <f>SpellNumber(L30,BB30)</f>
        <v>INR Zero Only</v>
      </c>
      <c r="IE30" s="16">
        <v>1.02</v>
      </c>
      <c r="IF30" s="16" t="s">
        <v>29</v>
      </c>
      <c r="IG30" s="16" t="s">
        <v>30</v>
      </c>
      <c r="IH30" s="16">
        <v>213</v>
      </c>
      <c r="II30" s="16" t="s">
        <v>26</v>
      </c>
    </row>
    <row r="31" spans="1:243" s="15" customFormat="1" ht="18">
      <c r="A31" s="66">
        <v>1.18</v>
      </c>
      <c r="B31" s="96" t="s">
        <v>67</v>
      </c>
      <c r="C31" s="83" t="s">
        <v>142</v>
      </c>
      <c r="D31" s="84">
        <v>1</v>
      </c>
      <c r="E31" s="85" t="s">
        <v>200</v>
      </c>
      <c r="F31" s="86">
        <v>55</v>
      </c>
      <c r="G31" s="87"/>
      <c r="H31" s="70"/>
      <c r="I31" s="71" t="s">
        <v>27</v>
      </c>
      <c r="J31" s="72">
        <f>IF(I31="Less(-)",-1,1)</f>
        <v>1</v>
      </c>
      <c r="K31" s="73" t="s">
        <v>37</v>
      </c>
      <c r="L31" s="73" t="s">
        <v>5</v>
      </c>
      <c r="M31" s="88"/>
      <c r="N31" s="76"/>
      <c r="O31" s="76"/>
      <c r="P31" s="89"/>
      <c r="Q31" s="76"/>
      <c r="R31" s="76"/>
      <c r="S31" s="89"/>
      <c r="T31" s="90"/>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2">
        <f>total_amount_ba($B$2,$D$2,D31,F31,J31,K31,M31)</f>
        <v>0</v>
      </c>
      <c r="BB31" s="93">
        <f>BA31+SUM(N31:AZ31)</f>
        <v>0</v>
      </c>
      <c r="BC31" s="81" t="str">
        <f>SpellNumber(L31,BB31)</f>
        <v>INR Zero Only</v>
      </c>
      <c r="IE31" s="16">
        <v>1.01</v>
      </c>
      <c r="IF31" s="16" t="s">
        <v>28</v>
      </c>
      <c r="IG31" s="16" t="s">
        <v>24</v>
      </c>
      <c r="IH31" s="16">
        <v>123.223</v>
      </c>
      <c r="II31" s="16" t="s">
        <v>26</v>
      </c>
    </row>
    <row r="32" spans="1:243" s="15" customFormat="1" ht="18">
      <c r="A32" s="66">
        <v>1.19</v>
      </c>
      <c r="B32" s="96" t="s">
        <v>68</v>
      </c>
      <c r="C32" s="83" t="s">
        <v>143</v>
      </c>
      <c r="D32" s="84">
        <v>1</v>
      </c>
      <c r="E32" s="85" t="s">
        <v>200</v>
      </c>
      <c r="F32" s="86">
        <v>65</v>
      </c>
      <c r="G32" s="87"/>
      <c r="H32" s="87"/>
      <c r="I32" s="71" t="s">
        <v>27</v>
      </c>
      <c r="J32" s="72">
        <f>IF(I32="Less(-)",-1,1)</f>
        <v>1</v>
      </c>
      <c r="K32" s="73" t="s">
        <v>37</v>
      </c>
      <c r="L32" s="73" t="s">
        <v>5</v>
      </c>
      <c r="M32" s="88"/>
      <c r="N32" s="76"/>
      <c r="O32" s="76"/>
      <c r="P32" s="89"/>
      <c r="Q32" s="76"/>
      <c r="R32" s="76"/>
      <c r="S32" s="89"/>
      <c r="T32" s="90"/>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2">
        <f>total_amount_ba($B$2,$D$2,D32,F32,J32,K32,M32)</f>
        <v>0</v>
      </c>
      <c r="BB32" s="92">
        <f>BA32+SUM(N32:AZ32)</f>
        <v>0</v>
      </c>
      <c r="BC32" s="81" t="str">
        <f>SpellNumber(L32,BB32)</f>
        <v>INR Zero Only</v>
      </c>
      <c r="IE32" s="16">
        <v>1.02</v>
      </c>
      <c r="IF32" s="16" t="s">
        <v>29</v>
      </c>
      <c r="IG32" s="16" t="s">
        <v>30</v>
      </c>
      <c r="IH32" s="16">
        <v>213</v>
      </c>
      <c r="II32" s="16" t="s">
        <v>26</v>
      </c>
    </row>
    <row r="33" spans="1:243" s="15" customFormat="1" ht="18">
      <c r="A33" s="94">
        <v>1.2</v>
      </c>
      <c r="B33" s="96" t="s">
        <v>69</v>
      </c>
      <c r="C33" s="83" t="s">
        <v>144</v>
      </c>
      <c r="D33" s="84">
        <v>1</v>
      </c>
      <c r="E33" s="85" t="s">
        <v>200</v>
      </c>
      <c r="F33" s="86">
        <v>55</v>
      </c>
      <c r="G33" s="87"/>
      <c r="H33" s="70"/>
      <c r="I33" s="71" t="s">
        <v>27</v>
      </c>
      <c r="J33" s="72">
        <f>IF(I33="Less(-)",-1,1)</f>
        <v>1</v>
      </c>
      <c r="K33" s="73" t="s">
        <v>37</v>
      </c>
      <c r="L33" s="73" t="s">
        <v>5</v>
      </c>
      <c r="M33" s="88"/>
      <c r="N33" s="76"/>
      <c r="O33" s="76"/>
      <c r="P33" s="89"/>
      <c r="Q33" s="76"/>
      <c r="R33" s="76"/>
      <c r="S33" s="89"/>
      <c r="T33" s="90"/>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2">
        <f>total_amount_ba($B$2,$D$2,D33,F33,J33,K33,M33)</f>
        <v>0</v>
      </c>
      <c r="BB33" s="93">
        <f>BA33+SUM(N33:AZ33)</f>
        <v>0</v>
      </c>
      <c r="BC33" s="81" t="str">
        <f>SpellNumber(L33,BB33)</f>
        <v>INR Zero Only</v>
      </c>
      <c r="IE33" s="16">
        <v>1.01</v>
      </c>
      <c r="IF33" s="16" t="s">
        <v>28</v>
      </c>
      <c r="IG33" s="16" t="s">
        <v>24</v>
      </c>
      <c r="IH33" s="16">
        <v>123.223</v>
      </c>
      <c r="II33" s="16" t="s">
        <v>26</v>
      </c>
    </row>
    <row r="34" spans="1:243" s="15" customFormat="1" ht="18">
      <c r="A34" s="66">
        <v>1.21</v>
      </c>
      <c r="B34" s="96" t="s">
        <v>70</v>
      </c>
      <c r="C34" s="83" t="s">
        <v>145</v>
      </c>
      <c r="D34" s="84">
        <v>1</v>
      </c>
      <c r="E34" s="85" t="s">
        <v>200</v>
      </c>
      <c r="F34" s="86">
        <v>65</v>
      </c>
      <c r="G34" s="87"/>
      <c r="H34" s="87"/>
      <c r="I34" s="71" t="s">
        <v>27</v>
      </c>
      <c r="J34" s="72">
        <f>IF(I34="Less(-)",-1,1)</f>
        <v>1</v>
      </c>
      <c r="K34" s="73" t="s">
        <v>37</v>
      </c>
      <c r="L34" s="73" t="s">
        <v>5</v>
      </c>
      <c r="M34" s="88"/>
      <c r="N34" s="76"/>
      <c r="O34" s="76"/>
      <c r="P34" s="89"/>
      <c r="Q34" s="76"/>
      <c r="R34" s="76"/>
      <c r="S34" s="89"/>
      <c r="T34" s="90"/>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2">
        <f>total_amount_ba($B$2,$D$2,D34,F34,J34,K34,M34)</f>
        <v>0</v>
      </c>
      <c r="BB34" s="92">
        <f>BA34+SUM(N34:AZ34)</f>
        <v>0</v>
      </c>
      <c r="BC34" s="81" t="str">
        <f>SpellNumber(L34,BB34)</f>
        <v>INR Zero Only</v>
      </c>
      <c r="IE34" s="16">
        <v>1.02</v>
      </c>
      <c r="IF34" s="16" t="s">
        <v>29</v>
      </c>
      <c r="IG34" s="16" t="s">
        <v>30</v>
      </c>
      <c r="IH34" s="16">
        <v>213</v>
      </c>
      <c r="II34" s="16" t="s">
        <v>26</v>
      </c>
    </row>
    <row r="35" spans="1:243" s="15" customFormat="1" ht="18">
      <c r="A35" s="66">
        <v>1.22</v>
      </c>
      <c r="B35" s="96" t="s">
        <v>71</v>
      </c>
      <c r="C35" s="83" t="s">
        <v>146</v>
      </c>
      <c r="D35" s="84">
        <v>1</v>
      </c>
      <c r="E35" s="85" t="s">
        <v>200</v>
      </c>
      <c r="F35" s="86">
        <v>55</v>
      </c>
      <c r="G35" s="87"/>
      <c r="H35" s="70"/>
      <c r="I35" s="71" t="s">
        <v>27</v>
      </c>
      <c r="J35" s="72">
        <f>IF(I35="Less(-)",-1,1)</f>
        <v>1</v>
      </c>
      <c r="K35" s="73" t="s">
        <v>37</v>
      </c>
      <c r="L35" s="73" t="s">
        <v>5</v>
      </c>
      <c r="M35" s="88"/>
      <c r="N35" s="76"/>
      <c r="O35" s="76"/>
      <c r="P35" s="89"/>
      <c r="Q35" s="76"/>
      <c r="R35" s="76"/>
      <c r="S35" s="89"/>
      <c r="T35" s="90"/>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2">
        <f>total_amount_ba($B$2,$D$2,D35,F35,J35,K35,M35)</f>
        <v>0</v>
      </c>
      <c r="BB35" s="93">
        <f>BA35+SUM(N35:AZ35)</f>
        <v>0</v>
      </c>
      <c r="BC35" s="81" t="str">
        <f>SpellNumber(L35,BB35)</f>
        <v>INR Zero Only</v>
      </c>
      <c r="IE35" s="16">
        <v>1.01</v>
      </c>
      <c r="IF35" s="16" t="s">
        <v>28</v>
      </c>
      <c r="IG35" s="16" t="s">
        <v>24</v>
      </c>
      <c r="IH35" s="16">
        <v>123.223</v>
      </c>
      <c r="II35" s="16" t="s">
        <v>26</v>
      </c>
    </row>
    <row r="36" spans="1:243" s="15" customFormat="1" ht="18">
      <c r="A36" s="66">
        <v>1.23</v>
      </c>
      <c r="B36" s="96" t="s">
        <v>72</v>
      </c>
      <c r="C36" s="83" t="s">
        <v>147</v>
      </c>
      <c r="D36" s="84">
        <v>1</v>
      </c>
      <c r="E36" s="85" t="s">
        <v>200</v>
      </c>
      <c r="F36" s="86">
        <v>65</v>
      </c>
      <c r="G36" s="87"/>
      <c r="H36" s="87"/>
      <c r="I36" s="71" t="s">
        <v>27</v>
      </c>
      <c r="J36" s="72">
        <f>IF(I36="Less(-)",-1,1)</f>
        <v>1</v>
      </c>
      <c r="K36" s="73" t="s">
        <v>37</v>
      </c>
      <c r="L36" s="73" t="s">
        <v>5</v>
      </c>
      <c r="M36" s="88"/>
      <c r="N36" s="76"/>
      <c r="O36" s="76"/>
      <c r="P36" s="89"/>
      <c r="Q36" s="76"/>
      <c r="R36" s="76"/>
      <c r="S36" s="89"/>
      <c r="T36" s="90"/>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2">
        <f>total_amount_ba($B$2,$D$2,D36,F36,J36,K36,M36)</f>
        <v>0</v>
      </c>
      <c r="BB36" s="92">
        <f>BA36+SUM(N36:AZ36)</f>
        <v>0</v>
      </c>
      <c r="BC36" s="81" t="str">
        <f>SpellNumber(L36,BB36)</f>
        <v>INR Zero Only</v>
      </c>
      <c r="IE36" s="16">
        <v>1.02</v>
      </c>
      <c r="IF36" s="16" t="s">
        <v>29</v>
      </c>
      <c r="IG36" s="16" t="s">
        <v>30</v>
      </c>
      <c r="IH36" s="16">
        <v>213</v>
      </c>
      <c r="II36" s="16" t="s">
        <v>26</v>
      </c>
    </row>
    <row r="37" spans="1:243" s="15" customFormat="1" ht="18">
      <c r="A37" s="66">
        <v>1.24</v>
      </c>
      <c r="B37" s="96" t="s">
        <v>73</v>
      </c>
      <c r="C37" s="83" t="s">
        <v>148</v>
      </c>
      <c r="D37" s="84">
        <v>1</v>
      </c>
      <c r="E37" s="85" t="s">
        <v>200</v>
      </c>
      <c r="F37" s="86">
        <v>55</v>
      </c>
      <c r="G37" s="87"/>
      <c r="H37" s="70"/>
      <c r="I37" s="71" t="s">
        <v>27</v>
      </c>
      <c r="J37" s="72">
        <f>IF(I37="Less(-)",-1,1)</f>
        <v>1</v>
      </c>
      <c r="K37" s="73" t="s">
        <v>37</v>
      </c>
      <c r="L37" s="73" t="s">
        <v>5</v>
      </c>
      <c r="M37" s="88"/>
      <c r="N37" s="76"/>
      <c r="O37" s="76"/>
      <c r="P37" s="89"/>
      <c r="Q37" s="76"/>
      <c r="R37" s="76"/>
      <c r="S37" s="89"/>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2">
        <f>total_amount_ba($B$2,$D$2,D37,F37,J37,K37,M37)</f>
        <v>0</v>
      </c>
      <c r="BB37" s="93">
        <f>BA37+SUM(N37:AZ37)</f>
        <v>0</v>
      </c>
      <c r="BC37" s="81" t="str">
        <f>SpellNumber(L37,BB37)</f>
        <v>INR Zero Only</v>
      </c>
      <c r="IE37" s="16">
        <v>1.01</v>
      </c>
      <c r="IF37" s="16" t="s">
        <v>28</v>
      </c>
      <c r="IG37" s="16" t="s">
        <v>24</v>
      </c>
      <c r="IH37" s="16">
        <v>123.223</v>
      </c>
      <c r="II37" s="16" t="s">
        <v>26</v>
      </c>
    </row>
    <row r="38" spans="1:243" s="15" customFormat="1" ht="18">
      <c r="A38" s="66">
        <v>1.25</v>
      </c>
      <c r="B38" s="96" t="s">
        <v>74</v>
      </c>
      <c r="C38" s="83" t="s">
        <v>149</v>
      </c>
      <c r="D38" s="84">
        <v>1</v>
      </c>
      <c r="E38" s="85" t="s">
        <v>200</v>
      </c>
      <c r="F38" s="86">
        <v>65</v>
      </c>
      <c r="G38" s="87"/>
      <c r="H38" s="87"/>
      <c r="I38" s="71" t="s">
        <v>27</v>
      </c>
      <c r="J38" s="72">
        <f>IF(I38="Less(-)",-1,1)</f>
        <v>1</v>
      </c>
      <c r="K38" s="73" t="s">
        <v>37</v>
      </c>
      <c r="L38" s="73" t="s">
        <v>5</v>
      </c>
      <c r="M38" s="88"/>
      <c r="N38" s="76"/>
      <c r="O38" s="76"/>
      <c r="P38" s="89"/>
      <c r="Q38" s="76"/>
      <c r="R38" s="76"/>
      <c r="S38" s="89"/>
      <c r="T38" s="90"/>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2">
        <f>total_amount_ba($B$2,$D$2,D38,F38,J38,K38,M38)</f>
        <v>0</v>
      </c>
      <c r="BB38" s="92">
        <f>BA38+SUM(N38:AZ38)</f>
        <v>0</v>
      </c>
      <c r="BC38" s="81" t="str">
        <f>SpellNumber(L38,BB38)</f>
        <v>INR Zero Only</v>
      </c>
      <c r="IE38" s="16">
        <v>1.02</v>
      </c>
      <c r="IF38" s="16" t="s">
        <v>29</v>
      </c>
      <c r="IG38" s="16" t="s">
        <v>30</v>
      </c>
      <c r="IH38" s="16">
        <v>213</v>
      </c>
      <c r="II38" s="16" t="s">
        <v>26</v>
      </c>
    </row>
    <row r="39" spans="1:243" s="15" customFormat="1" ht="18">
      <c r="A39" s="66">
        <v>1.26</v>
      </c>
      <c r="B39" s="96" t="s">
        <v>75</v>
      </c>
      <c r="C39" s="83" t="s">
        <v>150</v>
      </c>
      <c r="D39" s="84">
        <v>1</v>
      </c>
      <c r="E39" s="85" t="s">
        <v>200</v>
      </c>
      <c r="F39" s="86">
        <v>55</v>
      </c>
      <c r="G39" s="87"/>
      <c r="H39" s="70"/>
      <c r="I39" s="71" t="s">
        <v>27</v>
      </c>
      <c r="J39" s="72">
        <f>IF(I39="Less(-)",-1,1)</f>
        <v>1</v>
      </c>
      <c r="K39" s="73" t="s">
        <v>37</v>
      </c>
      <c r="L39" s="73" t="s">
        <v>5</v>
      </c>
      <c r="M39" s="88"/>
      <c r="N39" s="76"/>
      <c r="O39" s="76"/>
      <c r="P39" s="89"/>
      <c r="Q39" s="76"/>
      <c r="R39" s="76"/>
      <c r="S39" s="89"/>
      <c r="T39" s="90"/>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2">
        <f>total_amount_ba($B$2,$D$2,D39,F39,J39,K39,M39)</f>
        <v>0</v>
      </c>
      <c r="BB39" s="93">
        <f>BA39+SUM(N39:AZ39)</f>
        <v>0</v>
      </c>
      <c r="BC39" s="81" t="str">
        <f>SpellNumber(L39,BB39)</f>
        <v>INR Zero Only</v>
      </c>
      <c r="IE39" s="16">
        <v>1.01</v>
      </c>
      <c r="IF39" s="16" t="s">
        <v>28</v>
      </c>
      <c r="IG39" s="16" t="s">
        <v>24</v>
      </c>
      <c r="IH39" s="16">
        <v>123.223</v>
      </c>
      <c r="II39" s="16" t="s">
        <v>26</v>
      </c>
    </row>
    <row r="40" spans="1:243" s="15" customFormat="1" ht="18">
      <c r="A40" s="66">
        <v>1.27</v>
      </c>
      <c r="B40" s="96" t="s">
        <v>76</v>
      </c>
      <c r="C40" s="83" t="s">
        <v>151</v>
      </c>
      <c r="D40" s="84">
        <v>1</v>
      </c>
      <c r="E40" s="85" t="s">
        <v>200</v>
      </c>
      <c r="F40" s="86">
        <v>65</v>
      </c>
      <c r="G40" s="87"/>
      <c r="H40" s="87"/>
      <c r="I40" s="71" t="s">
        <v>27</v>
      </c>
      <c r="J40" s="72">
        <f>IF(I40="Less(-)",-1,1)</f>
        <v>1</v>
      </c>
      <c r="K40" s="73" t="s">
        <v>37</v>
      </c>
      <c r="L40" s="73" t="s">
        <v>5</v>
      </c>
      <c r="M40" s="88"/>
      <c r="N40" s="76"/>
      <c r="O40" s="76"/>
      <c r="P40" s="89"/>
      <c r="Q40" s="76"/>
      <c r="R40" s="76"/>
      <c r="S40" s="89"/>
      <c r="T40" s="90"/>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2">
        <f>total_amount_ba($B$2,$D$2,D40,F40,J40,K40,M40)</f>
        <v>0</v>
      </c>
      <c r="BB40" s="92">
        <f>BA40+SUM(N40:AZ40)</f>
        <v>0</v>
      </c>
      <c r="BC40" s="81" t="str">
        <f>SpellNumber(L40,BB40)</f>
        <v>INR Zero Only</v>
      </c>
      <c r="IE40" s="16">
        <v>1.02</v>
      </c>
      <c r="IF40" s="16" t="s">
        <v>29</v>
      </c>
      <c r="IG40" s="16" t="s">
        <v>30</v>
      </c>
      <c r="IH40" s="16">
        <v>213</v>
      </c>
      <c r="II40" s="16" t="s">
        <v>26</v>
      </c>
    </row>
    <row r="41" spans="1:243" s="15" customFormat="1" ht="18">
      <c r="A41" s="66">
        <v>1.28</v>
      </c>
      <c r="B41" s="96" t="s">
        <v>77</v>
      </c>
      <c r="C41" s="83" t="s">
        <v>152</v>
      </c>
      <c r="D41" s="84">
        <v>1</v>
      </c>
      <c r="E41" s="85" t="s">
        <v>200</v>
      </c>
      <c r="F41" s="86">
        <v>55</v>
      </c>
      <c r="G41" s="87"/>
      <c r="H41" s="70"/>
      <c r="I41" s="71" t="s">
        <v>27</v>
      </c>
      <c r="J41" s="72">
        <f>IF(I41="Less(-)",-1,1)</f>
        <v>1</v>
      </c>
      <c r="K41" s="73" t="s">
        <v>37</v>
      </c>
      <c r="L41" s="73" t="s">
        <v>5</v>
      </c>
      <c r="M41" s="88"/>
      <c r="N41" s="76"/>
      <c r="O41" s="76"/>
      <c r="P41" s="89"/>
      <c r="Q41" s="76"/>
      <c r="R41" s="76"/>
      <c r="S41" s="89"/>
      <c r="T41" s="90"/>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2">
        <f>total_amount_ba($B$2,$D$2,D41,F41,J41,K41,M41)</f>
        <v>0</v>
      </c>
      <c r="BB41" s="93">
        <f>BA41+SUM(N41:AZ41)</f>
        <v>0</v>
      </c>
      <c r="BC41" s="81" t="str">
        <f>SpellNumber(L41,BB41)</f>
        <v>INR Zero Only</v>
      </c>
      <c r="IE41" s="16">
        <v>1.01</v>
      </c>
      <c r="IF41" s="16" t="s">
        <v>28</v>
      </c>
      <c r="IG41" s="16" t="s">
        <v>24</v>
      </c>
      <c r="IH41" s="16">
        <v>123.223</v>
      </c>
      <c r="II41" s="16" t="s">
        <v>26</v>
      </c>
    </row>
    <row r="42" spans="1:243" s="15" customFormat="1" ht="18">
      <c r="A42" s="66">
        <v>1.29</v>
      </c>
      <c r="B42" s="96" t="s">
        <v>78</v>
      </c>
      <c r="C42" s="83" t="s">
        <v>153</v>
      </c>
      <c r="D42" s="84">
        <v>1</v>
      </c>
      <c r="E42" s="85" t="s">
        <v>200</v>
      </c>
      <c r="F42" s="86">
        <v>65</v>
      </c>
      <c r="G42" s="87"/>
      <c r="H42" s="87"/>
      <c r="I42" s="71" t="s">
        <v>27</v>
      </c>
      <c r="J42" s="72">
        <f>IF(I42="Less(-)",-1,1)</f>
        <v>1</v>
      </c>
      <c r="K42" s="73" t="s">
        <v>37</v>
      </c>
      <c r="L42" s="73" t="s">
        <v>5</v>
      </c>
      <c r="M42" s="88"/>
      <c r="N42" s="76"/>
      <c r="O42" s="76"/>
      <c r="P42" s="89"/>
      <c r="Q42" s="76"/>
      <c r="R42" s="76"/>
      <c r="S42" s="89"/>
      <c r="T42" s="90"/>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2">
        <f>total_amount_ba($B$2,$D$2,D42,F42,J42,K42,M42)</f>
        <v>0</v>
      </c>
      <c r="BB42" s="92">
        <f>BA42+SUM(N42:AZ42)</f>
        <v>0</v>
      </c>
      <c r="BC42" s="81" t="str">
        <f>SpellNumber(L42,BB42)</f>
        <v>INR Zero Only</v>
      </c>
      <c r="IE42" s="16">
        <v>1.02</v>
      </c>
      <c r="IF42" s="16" t="s">
        <v>29</v>
      </c>
      <c r="IG42" s="16" t="s">
        <v>30</v>
      </c>
      <c r="IH42" s="16">
        <v>213</v>
      </c>
      <c r="II42" s="16" t="s">
        <v>26</v>
      </c>
    </row>
    <row r="43" spans="1:243" s="15" customFormat="1" ht="18">
      <c r="A43" s="94">
        <v>1.3</v>
      </c>
      <c r="B43" s="96" t="s">
        <v>79</v>
      </c>
      <c r="C43" s="83" t="s">
        <v>154</v>
      </c>
      <c r="D43" s="84">
        <v>1</v>
      </c>
      <c r="E43" s="85" t="s">
        <v>200</v>
      </c>
      <c r="F43" s="86">
        <v>55</v>
      </c>
      <c r="G43" s="87"/>
      <c r="H43" s="70"/>
      <c r="I43" s="71" t="s">
        <v>27</v>
      </c>
      <c r="J43" s="72">
        <f>IF(I43="Less(-)",-1,1)</f>
        <v>1</v>
      </c>
      <c r="K43" s="73" t="s">
        <v>37</v>
      </c>
      <c r="L43" s="73" t="s">
        <v>5</v>
      </c>
      <c r="M43" s="88"/>
      <c r="N43" s="76"/>
      <c r="O43" s="76"/>
      <c r="P43" s="89"/>
      <c r="Q43" s="76"/>
      <c r="R43" s="76"/>
      <c r="S43" s="89"/>
      <c r="T43" s="90"/>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2">
        <f>total_amount_ba($B$2,$D$2,D43,F43,J43,K43,M43)</f>
        <v>0</v>
      </c>
      <c r="BB43" s="93">
        <f>BA43+SUM(N43:AZ43)</f>
        <v>0</v>
      </c>
      <c r="BC43" s="81" t="str">
        <f>SpellNumber(L43,BB43)</f>
        <v>INR Zero Only</v>
      </c>
      <c r="IE43" s="16">
        <v>1.01</v>
      </c>
      <c r="IF43" s="16" t="s">
        <v>28</v>
      </c>
      <c r="IG43" s="16" t="s">
        <v>24</v>
      </c>
      <c r="IH43" s="16">
        <v>123.223</v>
      </c>
      <c r="II43" s="16" t="s">
        <v>26</v>
      </c>
    </row>
    <row r="44" spans="1:243" s="15" customFormat="1" ht="18">
      <c r="A44" s="66">
        <v>1.31</v>
      </c>
      <c r="B44" s="96" t="s">
        <v>80</v>
      </c>
      <c r="C44" s="83" t="s">
        <v>155</v>
      </c>
      <c r="D44" s="84">
        <v>1</v>
      </c>
      <c r="E44" s="85" t="s">
        <v>200</v>
      </c>
      <c r="F44" s="86">
        <v>55</v>
      </c>
      <c r="G44" s="87"/>
      <c r="H44" s="70"/>
      <c r="I44" s="71" t="s">
        <v>27</v>
      </c>
      <c r="J44" s="72">
        <f>IF(I44="Less(-)",-1,1)</f>
        <v>1</v>
      </c>
      <c r="K44" s="73" t="s">
        <v>37</v>
      </c>
      <c r="L44" s="73" t="s">
        <v>5</v>
      </c>
      <c r="M44" s="88"/>
      <c r="N44" s="76"/>
      <c r="O44" s="76"/>
      <c r="P44" s="89"/>
      <c r="Q44" s="76"/>
      <c r="R44" s="76"/>
      <c r="S44" s="89"/>
      <c r="T44" s="90"/>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2">
        <f>total_amount_ba($B$2,$D$2,D44,F44,J44,K44,M44)</f>
        <v>0</v>
      </c>
      <c r="BB44" s="93">
        <f>BA44+SUM(N44:AZ44)</f>
        <v>0</v>
      </c>
      <c r="BC44" s="81" t="str">
        <f>SpellNumber(L44,BB44)</f>
        <v>INR Zero Only</v>
      </c>
      <c r="IE44" s="16">
        <v>1.01</v>
      </c>
      <c r="IF44" s="16" t="s">
        <v>28</v>
      </c>
      <c r="IG44" s="16" t="s">
        <v>24</v>
      </c>
      <c r="IH44" s="16">
        <v>123.223</v>
      </c>
      <c r="II44" s="16" t="s">
        <v>26</v>
      </c>
    </row>
    <row r="45" spans="1:243" s="15" customFormat="1" ht="18">
      <c r="A45" s="66">
        <v>1.32</v>
      </c>
      <c r="B45" s="96" t="s">
        <v>81</v>
      </c>
      <c r="C45" s="83" t="s">
        <v>156</v>
      </c>
      <c r="D45" s="84">
        <v>1</v>
      </c>
      <c r="E45" s="85" t="s">
        <v>200</v>
      </c>
      <c r="F45" s="86">
        <v>65</v>
      </c>
      <c r="G45" s="87"/>
      <c r="H45" s="87"/>
      <c r="I45" s="71" t="s">
        <v>27</v>
      </c>
      <c r="J45" s="72">
        <f>IF(I45="Less(-)",-1,1)</f>
        <v>1</v>
      </c>
      <c r="K45" s="73" t="s">
        <v>37</v>
      </c>
      <c r="L45" s="73" t="s">
        <v>5</v>
      </c>
      <c r="M45" s="88"/>
      <c r="N45" s="76"/>
      <c r="O45" s="76"/>
      <c r="P45" s="89"/>
      <c r="Q45" s="76"/>
      <c r="R45" s="76"/>
      <c r="S45" s="89"/>
      <c r="T45" s="90"/>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2">
        <f>total_amount_ba($B$2,$D$2,D45,F45,J45,K45,M45)</f>
        <v>0</v>
      </c>
      <c r="BB45" s="92">
        <f>BA45+SUM(N45:AZ45)</f>
        <v>0</v>
      </c>
      <c r="BC45" s="81" t="str">
        <f>SpellNumber(L45,BB45)</f>
        <v>INR Zero Only</v>
      </c>
      <c r="IE45" s="16">
        <v>1.02</v>
      </c>
      <c r="IF45" s="16" t="s">
        <v>29</v>
      </c>
      <c r="IG45" s="16" t="s">
        <v>30</v>
      </c>
      <c r="IH45" s="16">
        <v>213</v>
      </c>
      <c r="II45" s="16" t="s">
        <v>26</v>
      </c>
    </row>
    <row r="46" spans="1:243" s="15" customFormat="1" ht="18">
      <c r="A46" s="66">
        <v>1.33</v>
      </c>
      <c r="B46" s="96" t="s">
        <v>82</v>
      </c>
      <c r="C46" s="83" t="s">
        <v>157</v>
      </c>
      <c r="D46" s="84">
        <v>1</v>
      </c>
      <c r="E46" s="85" t="s">
        <v>201</v>
      </c>
      <c r="F46" s="86">
        <v>55</v>
      </c>
      <c r="G46" s="87"/>
      <c r="H46" s="70"/>
      <c r="I46" s="71" t="s">
        <v>27</v>
      </c>
      <c r="J46" s="72">
        <f>IF(I46="Less(-)",-1,1)</f>
        <v>1</v>
      </c>
      <c r="K46" s="73" t="s">
        <v>37</v>
      </c>
      <c r="L46" s="73" t="s">
        <v>5</v>
      </c>
      <c r="M46" s="88"/>
      <c r="N46" s="76"/>
      <c r="O46" s="76"/>
      <c r="P46" s="89"/>
      <c r="Q46" s="76"/>
      <c r="R46" s="76"/>
      <c r="S46" s="89"/>
      <c r="T46" s="90"/>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2">
        <f>total_amount_ba($B$2,$D$2,D46,F46,J46,K46,M46)</f>
        <v>0</v>
      </c>
      <c r="BB46" s="93">
        <f>BA46+SUM(N46:AZ46)</f>
        <v>0</v>
      </c>
      <c r="BC46" s="81" t="str">
        <f>SpellNumber(L46,BB46)</f>
        <v>INR Zero Only</v>
      </c>
      <c r="IE46" s="16">
        <v>1.01</v>
      </c>
      <c r="IF46" s="16" t="s">
        <v>28</v>
      </c>
      <c r="IG46" s="16" t="s">
        <v>24</v>
      </c>
      <c r="IH46" s="16">
        <v>123.223</v>
      </c>
      <c r="II46" s="16" t="s">
        <v>26</v>
      </c>
    </row>
    <row r="47" spans="1:243" s="15" customFormat="1" ht="18">
      <c r="A47" s="66">
        <v>1.34</v>
      </c>
      <c r="B47" s="96" t="s">
        <v>83</v>
      </c>
      <c r="C47" s="83" t="s">
        <v>158</v>
      </c>
      <c r="D47" s="84">
        <v>1</v>
      </c>
      <c r="E47" s="85" t="s">
        <v>201</v>
      </c>
      <c r="F47" s="86">
        <v>65</v>
      </c>
      <c r="G47" s="87"/>
      <c r="H47" s="87"/>
      <c r="I47" s="71" t="s">
        <v>27</v>
      </c>
      <c r="J47" s="72">
        <f>IF(I47="Less(-)",-1,1)</f>
        <v>1</v>
      </c>
      <c r="K47" s="73" t="s">
        <v>37</v>
      </c>
      <c r="L47" s="73" t="s">
        <v>5</v>
      </c>
      <c r="M47" s="88"/>
      <c r="N47" s="76"/>
      <c r="O47" s="76"/>
      <c r="P47" s="89"/>
      <c r="Q47" s="76"/>
      <c r="R47" s="76"/>
      <c r="S47" s="89"/>
      <c r="T47" s="90"/>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2">
        <f>total_amount_ba($B$2,$D$2,D47,F47,J47,K47,M47)</f>
        <v>0</v>
      </c>
      <c r="BB47" s="92">
        <f>BA47+SUM(N47:AZ47)</f>
        <v>0</v>
      </c>
      <c r="BC47" s="81" t="str">
        <f>SpellNumber(L47,BB47)</f>
        <v>INR Zero Only</v>
      </c>
      <c r="IE47" s="16">
        <v>1.02</v>
      </c>
      <c r="IF47" s="16" t="s">
        <v>29</v>
      </c>
      <c r="IG47" s="16" t="s">
        <v>30</v>
      </c>
      <c r="IH47" s="16">
        <v>213</v>
      </c>
      <c r="II47" s="16" t="s">
        <v>26</v>
      </c>
    </row>
    <row r="48" spans="1:243" s="15" customFormat="1" ht="18">
      <c r="A48" s="66">
        <v>1.35</v>
      </c>
      <c r="B48" s="96" t="s">
        <v>84</v>
      </c>
      <c r="C48" s="83" t="s">
        <v>159</v>
      </c>
      <c r="D48" s="84">
        <v>1</v>
      </c>
      <c r="E48" s="85" t="s">
        <v>201</v>
      </c>
      <c r="F48" s="86">
        <v>55</v>
      </c>
      <c r="G48" s="87"/>
      <c r="H48" s="70"/>
      <c r="I48" s="71" t="s">
        <v>27</v>
      </c>
      <c r="J48" s="72">
        <f>IF(I48="Less(-)",-1,1)</f>
        <v>1</v>
      </c>
      <c r="K48" s="73" t="s">
        <v>37</v>
      </c>
      <c r="L48" s="73" t="s">
        <v>5</v>
      </c>
      <c r="M48" s="88"/>
      <c r="N48" s="76"/>
      <c r="O48" s="76"/>
      <c r="P48" s="89"/>
      <c r="Q48" s="76"/>
      <c r="R48" s="76"/>
      <c r="S48" s="89"/>
      <c r="T48" s="90"/>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2">
        <f>total_amount_ba($B$2,$D$2,D48,F48,J48,K48,M48)</f>
        <v>0</v>
      </c>
      <c r="BB48" s="93">
        <f>BA48+SUM(N48:AZ48)</f>
        <v>0</v>
      </c>
      <c r="BC48" s="81" t="str">
        <f>SpellNumber(L48,BB48)</f>
        <v>INR Zero Only</v>
      </c>
      <c r="IE48" s="16">
        <v>1.01</v>
      </c>
      <c r="IF48" s="16" t="s">
        <v>28</v>
      </c>
      <c r="IG48" s="16" t="s">
        <v>24</v>
      </c>
      <c r="IH48" s="16">
        <v>123.223</v>
      </c>
      <c r="II48" s="16" t="s">
        <v>26</v>
      </c>
    </row>
    <row r="49" spans="1:243" s="15" customFormat="1" ht="18">
      <c r="A49" s="66">
        <v>1.36</v>
      </c>
      <c r="B49" s="96" t="s">
        <v>85</v>
      </c>
      <c r="C49" s="83" t="s">
        <v>160</v>
      </c>
      <c r="D49" s="84">
        <v>1</v>
      </c>
      <c r="E49" s="85" t="s">
        <v>201</v>
      </c>
      <c r="F49" s="86">
        <v>65</v>
      </c>
      <c r="G49" s="87"/>
      <c r="H49" s="87"/>
      <c r="I49" s="71" t="s">
        <v>27</v>
      </c>
      <c r="J49" s="72">
        <f>IF(I49="Less(-)",-1,1)</f>
        <v>1</v>
      </c>
      <c r="K49" s="73" t="s">
        <v>37</v>
      </c>
      <c r="L49" s="73" t="s">
        <v>5</v>
      </c>
      <c r="M49" s="88"/>
      <c r="N49" s="76"/>
      <c r="O49" s="76"/>
      <c r="P49" s="89"/>
      <c r="Q49" s="76"/>
      <c r="R49" s="76"/>
      <c r="S49" s="89"/>
      <c r="T49" s="90"/>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2">
        <f>total_amount_ba($B$2,$D$2,D49,F49,J49,K49,M49)</f>
        <v>0</v>
      </c>
      <c r="BB49" s="92">
        <f>BA49+SUM(N49:AZ49)</f>
        <v>0</v>
      </c>
      <c r="BC49" s="81" t="str">
        <f>SpellNumber(L49,BB49)</f>
        <v>INR Zero Only</v>
      </c>
      <c r="IE49" s="16">
        <v>1.02</v>
      </c>
      <c r="IF49" s="16" t="s">
        <v>29</v>
      </c>
      <c r="IG49" s="16" t="s">
        <v>30</v>
      </c>
      <c r="IH49" s="16">
        <v>213</v>
      </c>
      <c r="II49" s="16" t="s">
        <v>26</v>
      </c>
    </row>
    <row r="50" spans="1:243" s="15" customFormat="1" ht="18">
      <c r="A50" s="66">
        <v>1.37</v>
      </c>
      <c r="B50" s="96" t="s">
        <v>86</v>
      </c>
      <c r="C50" s="83" t="s">
        <v>161</v>
      </c>
      <c r="D50" s="84">
        <v>1</v>
      </c>
      <c r="E50" s="85" t="s">
        <v>201</v>
      </c>
      <c r="F50" s="86">
        <v>55</v>
      </c>
      <c r="G50" s="87"/>
      <c r="H50" s="70"/>
      <c r="I50" s="71" t="s">
        <v>27</v>
      </c>
      <c r="J50" s="72">
        <f>IF(I50="Less(-)",-1,1)</f>
        <v>1</v>
      </c>
      <c r="K50" s="73" t="s">
        <v>37</v>
      </c>
      <c r="L50" s="73" t="s">
        <v>5</v>
      </c>
      <c r="M50" s="88"/>
      <c r="N50" s="76"/>
      <c r="O50" s="76"/>
      <c r="P50" s="89"/>
      <c r="Q50" s="76"/>
      <c r="R50" s="76"/>
      <c r="S50" s="89"/>
      <c r="T50" s="90"/>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2">
        <f>total_amount_ba($B$2,$D$2,D50,F50,J50,K50,M50)</f>
        <v>0</v>
      </c>
      <c r="BB50" s="93">
        <f>BA50+SUM(N50:AZ50)</f>
        <v>0</v>
      </c>
      <c r="BC50" s="81" t="str">
        <f>SpellNumber(L50,BB50)</f>
        <v>INR Zero Only</v>
      </c>
      <c r="IE50" s="16">
        <v>1.01</v>
      </c>
      <c r="IF50" s="16" t="s">
        <v>28</v>
      </c>
      <c r="IG50" s="16" t="s">
        <v>24</v>
      </c>
      <c r="IH50" s="16">
        <v>123.223</v>
      </c>
      <c r="II50" s="16" t="s">
        <v>26</v>
      </c>
    </row>
    <row r="51" spans="1:243" s="15" customFormat="1" ht="18">
      <c r="A51" s="66">
        <v>1.38</v>
      </c>
      <c r="B51" s="96" t="s">
        <v>87</v>
      </c>
      <c r="C51" s="83" t="s">
        <v>162</v>
      </c>
      <c r="D51" s="84">
        <v>1</v>
      </c>
      <c r="E51" s="85" t="s">
        <v>201</v>
      </c>
      <c r="F51" s="86">
        <v>65</v>
      </c>
      <c r="G51" s="87"/>
      <c r="H51" s="87"/>
      <c r="I51" s="71" t="s">
        <v>27</v>
      </c>
      <c r="J51" s="72">
        <f>IF(I51="Less(-)",-1,1)</f>
        <v>1</v>
      </c>
      <c r="K51" s="73" t="s">
        <v>37</v>
      </c>
      <c r="L51" s="73" t="s">
        <v>5</v>
      </c>
      <c r="M51" s="88"/>
      <c r="N51" s="76"/>
      <c r="O51" s="76"/>
      <c r="P51" s="89"/>
      <c r="Q51" s="76"/>
      <c r="R51" s="76"/>
      <c r="S51" s="89"/>
      <c r="T51" s="90"/>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2">
        <f>total_amount_ba($B$2,$D$2,D51,F51,J51,K51,M51)</f>
        <v>0</v>
      </c>
      <c r="BB51" s="92">
        <f>BA51+SUM(N51:AZ51)</f>
        <v>0</v>
      </c>
      <c r="BC51" s="81" t="str">
        <f>SpellNumber(L51,BB51)</f>
        <v>INR Zero Only</v>
      </c>
      <c r="IE51" s="16">
        <v>1.02</v>
      </c>
      <c r="IF51" s="16" t="s">
        <v>29</v>
      </c>
      <c r="IG51" s="16" t="s">
        <v>30</v>
      </c>
      <c r="IH51" s="16">
        <v>213</v>
      </c>
      <c r="II51" s="16" t="s">
        <v>26</v>
      </c>
    </row>
    <row r="52" spans="1:243" s="15" customFormat="1" ht="18">
      <c r="A52" s="66">
        <v>1.39</v>
      </c>
      <c r="B52" s="96" t="s">
        <v>88</v>
      </c>
      <c r="C52" s="83" t="s">
        <v>163</v>
      </c>
      <c r="D52" s="84">
        <v>1</v>
      </c>
      <c r="E52" s="85" t="s">
        <v>201</v>
      </c>
      <c r="F52" s="86">
        <v>55</v>
      </c>
      <c r="G52" s="87"/>
      <c r="H52" s="70"/>
      <c r="I52" s="71" t="s">
        <v>27</v>
      </c>
      <c r="J52" s="72">
        <f>IF(I52="Less(-)",-1,1)</f>
        <v>1</v>
      </c>
      <c r="K52" s="73" t="s">
        <v>37</v>
      </c>
      <c r="L52" s="73" t="s">
        <v>5</v>
      </c>
      <c r="M52" s="88"/>
      <c r="N52" s="76"/>
      <c r="O52" s="76"/>
      <c r="P52" s="89"/>
      <c r="Q52" s="76"/>
      <c r="R52" s="76"/>
      <c r="S52" s="89"/>
      <c r="T52" s="90"/>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2">
        <f>total_amount_ba($B$2,$D$2,D52,F52,J52,K52,M52)</f>
        <v>0</v>
      </c>
      <c r="BB52" s="93">
        <f>BA52+SUM(N52:AZ52)</f>
        <v>0</v>
      </c>
      <c r="BC52" s="81" t="str">
        <f>SpellNumber(L52,BB52)</f>
        <v>INR Zero Only</v>
      </c>
      <c r="IE52" s="16">
        <v>1.01</v>
      </c>
      <c r="IF52" s="16" t="s">
        <v>28</v>
      </c>
      <c r="IG52" s="16" t="s">
        <v>24</v>
      </c>
      <c r="IH52" s="16">
        <v>123.223</v>
      </c>
      <c r="II52" s="16" t="s">
        <v>26</v>
      </c>
    </row>
    <row r="53" spans="1:243" s="15" customFormat="1" ht="18">
      <c r="A53" s="94">
        <v>1.4</v>
      </c>
      <c r="B53" s="96" t="s">
        <v>89</v>
      </c>
      <c r="C53" s="83" t="s">
        <v>164</v>
      </c>
      <c r="D53" s="84">
        <v>1</v>
      </c>
      <c r="E53" s="85" t="s">
        <v>201</v>
      </c>
      <c r="F53" s="86">
        <v>65</v>
      </c>
      <c r="G53" s="87"/>
      <c r="H53" s="87"/>
      <c r="I53" s="71" t="s">
        <v>27</v>
      </c>
      <c r="J53" s="72">
        <f>IF(I53="Less(-)",-1,1)</f>
        <v>1</v>
      </c>
      <c r="K53" s="73" t="s">
        <v>37</v>
      </c>
      <c r="L53" s="73" t="s">
        <v>5</v>
      </c>
      <c r="M53" s="88"/>
      <c r="N53" s="76"/>
      <c r="O53" s="76"/>
      <c r="P53" s="89"/>
      <c r="Q53" s="76"/>
      <c r="R53" s="76"/>
      <c r="S53" s="89"/>
      <c r="T53" s="90"/>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2">
        <f>total_amount_ba($B$2,$D$2,D53,F53,J53,K53,M53)</f>
        <v>0</v>
      </c>
      <c r="BB53" s="92">
        <f>BA53+SUM(N53:AZ53)</f>
        <v>0</v>
      </c>
      <c r="BC53" s="81" t="str">
        <f>SpellNumber(L53,BB53)</f>
        <v>INR Zero Only</v>
      </c>
      <c r="IE53" s="16">
        <v>1.02</v>
      </c>
      <c r="IF53" s="16" t="s">
        <v>29</v>
      </c>
      <c r="IG53" s="16" t="s">
        <v>30</v>
      </c>
      <c r="IH53" s="16">
        <v>213</v>
      </c>
      <c r="II53" s="16" t="s">
        <v>26</v>
      </c>
    </row>
    <row r="54" spans="1:243" s="15" customFormat="1" ht="18">
      <c r="A54" s="66">
        <v>1.41</v>
      </c>
      <c r="B54" s="96" t="s">
        <v>90</v>
      </c>
      <c r="C54" s="83" t="s">
        <v>165</v>
      </c>
      <c r="D54" s="84">
        <v>1</v>
      </c>
      <c r="E54" s="85" t="s">
        <v>201</v>
      </c>
      <c r="F54" s="86">
        <v>55</v>
      </c>
      <c r="G54" s="87"/>
      <c r="H54" s="70"/>
      <c r="I54" s="71" t="s">
        <v>27</v>
      </c>
      <c r="J54" s="72">
        <f>IF(I54="Less(-)",-1,1)</f>
        <v>1</v>
      </c>
      <c r="K54" s="73" t="s">
        <v>37</v>
      </c>
      <c r="L54" s="73" t="s">
        <v>5</v>
      </c>
      <c r="M54" s="88"/>
      <c r="N54" s="76"/>
      <c r="O54" s="76"/>
      <c r="P54" s="89"/>
      <c r="Q54" s="76"/>
      <c r="R54" s="76"/>
      <c r="S54" s="89"/>
      <c r="T54" s="90"/>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2">
        <f>total_amount_ba($B$2,$D$2,D54,F54,J54,K54,M54)</f>
        <v>0</v>
      </c>
      <c r="BB54" s="93">
        <f>BA54+SUM(N54:AZ54)</f>
        <v>0</v>
      </c>
      <c r="BC54" s="81" t="str">
        <f>SpellNumber(L54,BB54)</f>
        <v>INR Zero Only</v>
      </c>
      <c r="IE54" s="16">
        <v>1.01</v>
      </c>
      <c r="IF54" s="16" t="s">
        <v>28</v>
      </c>
      <c r="IG54" s="16" t="s">
        <v>24</v>
      </c>
      <c r="IH54" s="16">
        <v>123.223</v>
      </c>
      <c r="II54" s="16" t="s">
        <v>26</v>
      </c>
    </row>
    <row r="55" spans="1:243" s="15" customFormat="1" ht="18">
      <c r="A55" s="66">
        <v>1.42</v>
      </c>
      <c r="B55" s="96" t="s">
        <v>91</v>
      </c>
      <c r="C55" s="83" t="s">
        <v>166</v>
      </c>
      <c r="D55" s="84">
        <v>1</v>
      </c>
      <c r="E55" s="85" t="s">
        <v>201</v>
      </c>
      <c r="F55" s="86">
        <v>65</v>
      </c>
      <c r="G55" s="87"/>
      <c r="H55" s="87"/>
      <c r="I55" s="71" t="s">
        <v>27</v>
      </c>
      <c r="J55" s="72">
        <f>IF(I55="Less(-)",-1,1)</f>
        <v>1</v>
      </c>
      <c r="K55" s="73" t="s">
        <v>37</v>
      </c>
      <c r="L55" s="73" t="s">
        <v>5</v>
      </c>
      <c r="M55" s="88"/>
      <c r="N55" s="76"/>
      <c r="O55" s="76"/>
      <c r="P55" s="89"/>
      <c r="Q55" s="76"/>
      <c r="R55" s="76"/>
      <c r="S55" s="89"/>
      <c r="T55" s="90"/>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2">
        <f>total_amount_ba($B$2,$D$2,D55,F55,J55,K55,M55)</f>
        <v>0</v>
      </c>
      <c r="BB55" s="92">
        <f>BA55+SUM(N55:AZ55)</f>
        <v>0</v>
      </c>
      <c r="BC55" s="81" t="str">
        <f>SpellNumber(L55,BB55)</f>
        <v>INR Zero Only</v>
      </c>
      <c r="IE55" s="16">
        <v>1.02</v>
      </c>
      <c r="IF55" s="16" t="s">
        <v>29</v>
      </c>
      <c r="IG55" s="16" t="s">
        <v>30</v>
      </c>
      <c r="IH55" s="16">
        <v>213</v>
      </c>
      <c r="II55" s="16" t="s">
        <v>26</v>
      </c>
    </row>
    <row r="56" spans="1:243" s="15" customFormat="1" ht="18">
      <c r="A56" s="66">
        <v>1.43</v>
      </c>
      <c r="B56" s="96" t="s">
        <v>92</v>
      </c>
      <c r="C56" s="83" t="s">
        <v>167</v>
      </c>
      <c r="D56" s="84">
        <v>1</v>
      </c>
      <c r="E56" s="85" t="s">
        <v>201</v>
      </c>
      <c r="F56" s="86">
        <v>55</v>
      </c>
      <c r="G56" s="87"/>
      <c r="H56" s="70"/>
      <c r="I56" s="71" t="s">
        <v>27</v>
      </c>
      <c r="J56" s="72">
        <f>IF(I56="Less(-)",-1,1)</f>
        <v>1</v>
      </c>
      <c r="K56" s="73" t="s">
        <v>37</v>
      </c>
      <c r="L56" s="73" t="s">
        <v>5</v>
      </c>
      <c r="M56" s="88"/>
      <c r="N56" s="76"/>
      <c r="O56" s="76"/>
      <c r="P56" s="89"/>
      <c r="Q56" s="76"/>
      <c r="R56" s="76"/>
      <c r="S56" s="89"/>
      <c r="T56" s="90"/>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2">
        <f>total_amount_ba($B$2,$D$2,D56,F56,J56,K56,M56)</f>
        <v>0</v>
      </c>
      <c r="BB56" s="93">
        <f>BA56+SUM(N56:AZ56)</f>
        <v>0</v>
      </c>
      <c r="BC56" s="81" t="str">
        <f>SpellNumber(L56,BB56)</f>
        <v>INR Zero Only</v>
      </c>
      <c r="IE56" s="16">
        <v>1.01</v>
      </c>
      <c r="IF56" s="16" t="s">
        <v>28</v>
      </c>
      <c r="IG56" s="16" t="s">
        <v>24</v>
      </c>
      <c r="IH56" s="16">
        <v>123.223</v>
      </c>
      <c r="II56" s="16" t="s">
        <v>26</v>
      </c>
    </row>
    <row r="57" spans="1:243" s="15" customFormat="1" ht="18">
      <c r="A57" s="66">
        <v>1.44</v>
      </c>
      <c r="B57" s="96" t="s">
        <v>93</v>
      </c>
      <c r="C57" s="83" t="s">
        <v>168</v>
      </c>
      <c r="D57" s="84">
        <v>1</v>
      </c>
      <c r="E57" s="85" t="s">
        <v>201</v>
      </c>
      <c r="F57" s="86">
        <v>65</v>
      </c>
      <c r="G57" s="87"/>
      <c r="H57" s="87"/>
      <c r="I57" s="71" t="s">
        <v>27</v>
      </c>
      <c r="J57" s="72">
        <f>IF(I57="Less(-)",-1,1)</f>
        <v>1</v>
      </c>
      <c r="K57" s="73" t="s">
        <v>37</v>
      </c>
      <c r="L57" s="73" t="s">
        <v>5</v>
      </c>
      <c r="M57" s="88"/>
      <c r="N57" s="76"/>
      <c r="O57" s="76"/>
      <c r="P57" s="89"/>
      <c r="Q57" s="76"/>
      <c r="R57" s="76"/>
      <c r="S57" s="89"/>
      <c r="T57" s="90"/>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2">
        <f>total_amount_ba($B$2,$D$2,D57,F57,J57,K57,M57)</f>
        <v>0</v>
      </c>
      <c r="BB57" s="92">
        <f>BA57+SUM(N57:AZ57)</f>
        <v>0</v>
      </c>
      <c r="BC57" s="81" t="str">
        <f>SpellNumber(L57,BB57)</f>
        <v>INR Zero Only</v>
      </c>
      <c r="IE57" s="16">
        <v>1.02</v>
      </c>
      <c r="IF57" s="16" t="s">
        <v>29</v>
      </c>
      <c r="IG57" s="16" t="s">
        <v>30</v>
      </c>
      <c r="IH57" s="16">
        <v>213</v>
      </c>
      <c r="II57" s="16" t="s">
        <v>26</v>
      </c>
    </row>
    <row r="58" spans="1:243" s="15" customFormat="1" ht="18">
      <c r="A58" s="66">
        <v>1.45</v>
      </c>
      <c r="B58" s="96" t="s">
        <v>94</v>
      </c>
      <c r="C58" s="83" t="s">
        <v>169</v>
      </c>
      <c r="D58" s="84">
        <v>1</v>
      </c>
      <c r="E58" s="85" t="s">
        <v>201</v>
      </c>
      <c r="F58" s="86">
        <v>55</v>
      </c>
      <c r="G58" s="87"/>
      <c r="H58" s="70"/>
      <c r="I58" s="71" t="s">
        <v>27</v>
      </c>
      <c r="J58" s="72">
        <f>IF(I58="Less(-)",-1,1)</f>
        <v>1</v>
      </c>
      <c r="K58" s="73" t="s">
        <v>37</v>
      </c>
      <c r="L58" s="73" t="s">
        <v>5</v>
      </c>
      <c r="M58" s="88"/>
      <c r="N58" s="76"/>
      <c r="O58" s="76"/>
      <c r="P58" s="89"/>
      <c r="Q58" s="76"/>
      <c r="R58" s="76"/>
      <c r="S58" s="89"/>
      <c r="T58" s="90"/>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2">
        <f>total_amount_ba($B$2,$D$2,D58,F58,J58,K58,M58)</f>
        <v>0</v>
      </c>
      <c r="BB58" s="93">
        <f>BA58+SUM(N58:AZ58)</f>
        <v>0</v>
      </c>
      <c r="BC58" s="81" t="str">
        <f>SpellNumber(L58,BB58)</f>
        <v>INR Zero Only</v>
      </c>
      <c r="IE58" s="16">
        <v>1.01</v>
      </c>
      <c r="IF58" s="16" t="s">
        <v>28</v>
      </c>
      <c r="IG58" s="16" t="s">
        <v>24</v>
      </c>
      <c r="IH58" s="16">
        <v>123.223</v>
      </c>
      <c r="II58" s="16" t="s">
        <v>26</v>
      </c>
    </row>
    <row r="59" spans="1:243" s="15" customFormat="1" ht="18">
      <c r="A59" s="66">
        <v>1.46</v>
      </c>
      <c r="B59" s="96" t="s">
        <v>95</v>
      </c>
      <c r="C59" s="83" t="s">
        <v>170</v>
      </c>
      <c r="D59" s="84">
        <v>1</v>
      </c>
      <c r="E59" s="85" t="s">
        <v>201</v>
      </c>
      <c r="F59" s="86">
        <v>55</v>
      </c>
      <c r="G59" s="87"/>
      <c r="H59" s="70"/>
      <c r="I59" s="71" t="s">
        <v>27</v>
      </c>
      <c r="J59" s="72">
        <f>IF(I59="Less(-)",-1,1)</f>
        <v>1</v>
      </c>
      <c r="K59" s="73" t="s">
        <v>37</v>
      </c>
      <c r="L59" s="73" t="s">
        <v>5</v>
      </c>
      <c r="M59" s="88"/>
      <c r="N59" s="76"/>
      <c r="O59" s="76"/>
      <c r="P59" s="89"/>
      <c r="Q59" s="76"/>
      <c r="R59" s="76"/>
      <c r="S59" s="89"/>
      <c r="T59" s="90"/>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2">
        <f>total_amount_ba($B$2,$D$2,D59,F59,J59,K59,M59)</f>
        <v>0</v>
      </c>
      <c r="BB59" s="93">
        <f>BA59+SUM(N59:AZ59)</f>
        <v>0</v>
      </c>
      <c r="BC59" s="81" t="str">
        <f>SpellNumber(L59,BB59)</f>
        <v>INR Zero Only</v>
      </c>
      <c r="IE59" s="16">
        <v>1.01</v>
      </c>
      <c r="IF59" s="16" t="s">
        <v>28</v>
      </c>
      <c r="IG59" s="16" t="s">
        <v>24</v>
      </c>
      <c r="IH59" s="16">
        <v>123.223</v>
      </c>
      <c r="II59" s="16" t="s">
        <v>26</v>
      </c>
    </row>
    <row r="60" spans="1:243" s="15" customFormat="1" ht="18">
      <c r="A60" s="66">
        <v>1.47</v>
      </c>
      <c r="B60" s="96" t="s">
        <v>96</v>
      </c>
      <c r="C60" s="83" t="s">
        <v>171</v>
      </c>
      <c r="D60" s="84">
        <v>1</v>
      </c>
      <c r="E60" s="85" t="s">
        <v>201</v>
      </c>
      <c r="F60" s="86">
        <v>65</v>
      </c>
      <c r="G60" s="87"/>
      <c r="H60" s="87"/>
      <c r="I60" s="71" t="s">
        <v>27</v>
      </c>
      <c r="J60" s="72">
        <f>IF(I60="Less(-)",-1,1)</f>
        <v>1</v>
      </c>
      <c r="K60" s="73" t="s">
        <v>37</v>
      </c>
      <c r="L60" s="73" t="s">
        <v>5</v>
      </c>
      <c r="M60" s="88"/>
      <c r="N60" s="76"/>
      <c r="O60" s="76"/>
      <c r="P60" s="89"/>
      <c r="Q60" s="76"/>
      <c r="R60" s="76"/>
      <c r="S60" s="89"/>
      <c r="T60" s="90"/>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2">
        <f>total_amount_ba($B$2,$D$2,D60,F60,J60,K60,M60)</f>
        <v>0</v>
      </c>
      <c r="BB60" s="92">
        <f>BA60+SUM(N60:AZ60)</f>
        <v>0</v>
      </c>
      <c r="BC60" s="81" t="str">
        <f>SpellNumber(L60,BB60)</f>
        <v>INR Zero Only</v>
      </c>
      <c r="IE60" s="16">
        <v>1.02</v>
      </c>
      <c r="IF60" s="16" t="s">
        <v>29</v>
      </c>
      <c r="IG60" s="16" t="s">
        <v>30</v>
      </c>
      <c r="IH60" s="16">
        <v>213</v>
      </c>
      <c r="II60" s="16" t="s">
        <v>26</v>
      </c>
    </row>
    <row r="61" spans="1:243" s="15" customFormat="1" ht="18">
      <c r="A61" s="66">
        <v>1.48</v>
      </c>
      <c r="B61" s="96" t="s">
        <v>97</v>
      </c>
      <c r="C61" s="83" t="s">
        <v>172</v>
      </c>
      <c r="D61" s="84">
        <v>1</v>
      </c>
      <c r="E61" s="85" t="s">
        <v>201</v>
      </c>
      <c r="F61" s="86">
        <v>55</v>
      </c>
      <c r="G61" s="87"/>
      <c r="H61" s="70"/>
      <c r="I61" s="71" t="s">
        <v>27</v>
      </c>
      <c r="J61" s="72">
        <f>IF(I61="Less(-)",-1,1)</f>
        <v>1</v>
      </c>
      <c r="K61" s="73" t="s">
        <v>37</v>
      </c>
      <c r="L61" s="73" t="s">
        <v>5</v>
      </c>
      <c r="M61" s="88"/>
      <c r="N61" s="76"/>
      <c r="O61" s="76"/>
      <c r="P61" s="89"/>
      <c r="Q61" s="76"/>
      <c r="R61" s="76"/>
      <c r="S61" s="89"/>
      <c r="T61" s="90"/>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2">
        <f>total_amount_ba($B$2,$D$2,D61,F61,J61,K61,M61)</f>
        <v>0</v>
      </c>
      <c r="BB61" s="93">
        <f>BA61+SUM(N61:AZ61)</f>
        <v>0</v>
      </c>
      <c r="BC61" s="81" t="str">
        <f>SpellNumber(L61,BB61)</f>
        <v>INR Zero Only</v>
      </c>
      <c r="IE61" s="16">
        <v>1.01</v>
      </c>
      <c r="IF61" s="16" t="s">
        <v>28</v>
      </c>
      <c r="IG61" s="16" t="s">
        <v>24</v>
      </c>
      <c r="IH61" s="16">
        <v>123.223</v>
      </c>
      <c r="II61" s="16" t="s">
        <v>26</v>
      </c>
    </row>
    <row r="62" spans="1:243" s="15" customFormat="1" ht="18">
      <c r="A62" s="66">
        <v>1.49</v>
      </c>
      <c r="B62" s="96" t="s">
        <v>98</v>
      </c>
      <c r="C62" s="83" t="s">
        <v>173</v>
      </c>
      <c r="D62" s="84">
        <v>1</v>
      </c>
      <c r="E62" s="85" t="s">
        <v>201</v>
      </c>
      <c r="F62" s="86">
        <v>65</v>
      </c>
      <c r="G62" s="87"/>
      <c r="H62" s="87"/>
      <c r="I62" s="71" t="s">
        <v>27</v>
      </c>
      <c r="J62" s="72">
        <f>IF(I62="Less(-)",-1,1)</f>
        <v>1</v>
      </c>
      <c r="K62" s="73" t="s">
        <v>37</v>
      </c>
      <c r="L62" s="73" t="s">
        <v>5</v>
      </c>
      <c r="M62" s="88"/>
      <c r="N62" s="76"/>
      <c r="O62" s="76"/>
      <c r="P62" s="89"/>
      <c r="Q62" s="76"/>
      <c r="R62" s="76"/>
      <c r="S62" s="89"/>
      <c r="T62" s="90"/>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2">
        <f>total_amount_ba($B$2,$D$2,D62,F62,J62,K62,M62)</f>
        <v>0</v>
      </c>
      <c r="BB62" s="92">
        <f>BA62+SUM(N62:AZ62)</f>
        <v>0</v>
      </c>
      <c r="BC62" s="81" t="str">
        <f>SpellNumber(L62,BB62)</f>
        <v>INR Zero Only</v>
      </c>
      <c r="IE62" s="16">
        <v>1.02</v>
      </c>
      <c r="IF62" s="16" t="s">
        <v>29</v>
      </c>
      <c r="IG62" s="16" t="s">
        <v>30</v>
      </c>
      <c r="IH62" s="16">
        <v>213</v>
      </c>
      <c r="II62" s="16" t="s">
        <v>26</v>
      </c>
    </row>
    <row r="63" spans="1:243" s="15" customFormat="1" ht="18">
      <c r="A63" s="94">
        <v>1.5</v>
      </c>
      <c r="B63" s="96" t="s">
        <v>99</v>
      </c>
      <c r="C63" s="83" t="s">
        <v>174</v>
      </c>
      <c r="D63" s="84">
        <v>1</v>
      </c>
      <c r="E63" s="85" t="s">
        <v>201</v>
      </c>
      <c r="F63" s="86">
        <v>55</v>
      </c>
      <c r="G63" s="87"/>
      <c r="H63" s="70"/>
      <c r="I63" s="71" t="s">
        <v>27</v>
      </c>
      <c r="J63" s="72">
        <f>IF(I63="Less(-)",-1,1)</f>
        <v>1</v>
      </c>
      <c r="K63" s="73" t="s">
        <v>37</v>
      </c>
      <c r="L63" s="73" t="s">
        <v>5</v>
      </c>
      <c r="M63" s="88"/>
      <c r="N63" s="76"/>
      <c r="O63" s="76"/>
      <c r="P63" s="89"/>
      <c r="Q63" s="76"/>
      <c r="R63" s="76"/>
      <c r="S63" s="89"/>
      <c r="T63" s="90"/>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2">
        <f>total_amount_ba($B$2,$D$2,D63,F63,J63,K63,M63)</f>
        <v>0</v>
      </c>
      <c r="BB63" s="93">
        <f>BA63+SUM(N63:AZ63)</f>
        <v>0</v>
      </c>
      <c r="BC63" s="81" t="str">
        <f>SpellNumber(L63,BB63)</f>
        <v>INR Zero Only</v>
      </c>
      <c r="IE63" s="16">
        <v>1.01</v>
      </c>
      <c r="IF63" s="16" t="s">
        <v>28</v>
      </c>
      <c r="IG63" s="16" t="s">
        <v>24</v>
      </c>
      <c r="IH63" s="16">
        <v>123.223</v>
      </c>
      <c r="II63" s="16" t="s">
        <v>26</v>
      </c>
    </row>
    <row r="64" spans="1:243" s="15" customFormat="1" ht="18">
      <c r="A64" s="66">
        <v>1.51</v>
      </c>
      <c r="B64" s="96" t="s">
        <v>100</v>
      </c>
      <c r="C64" s="83" t="s">
        <v>175</v>
      </c>
      <c r="D64" s="84">
        <v>1</v>
      </c>
      <c r="E64" s="85" t="s">
        <v>201</v>
      </c>
      <c r="F64" s="86">
        <v>65</v>
      </c>
      <c r="G64" s="87"/>
      <c r="H64" s="87"/>
      <c r="I64" s="71" t="s">
        <v>27</v>
      </c>
      <c r="J64" s="72">
        <f>IF(I64="Less(-)",-1,1)</f>
        <v>1</v>
      </c>
      <c r="K64" s="73" t="s">
        <v>37</v>
      </c>
      <c r="L64" s="73" t="s">
        <v>5</v>
      </c>
      <c r="M64" s="88"/>
      <c r="N64" s="76"/>
      <c r="O64" s="76"/>
      <c r="P64" s="89"/>
      <c r="Q64" s="76"/>
      <c r="R64" s="76"/>
      <c r="S64" s="89"/>
      <c r="T64" s="90"/>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2">
        <f>total_amount_ba($B$2,$D$2,D64,F64,J64,K64,M64)</f>
        <v>0</v>
      </c>
      <c r="BB64" s="92">
        <f>BA64+SUM(N64:AZ64)</f>
        <v>0</v>
      </c>
      <c r="BC64" s="81" t="str">
        <f>SpellNumber(L64,BB64)</f>
        <v>INR Zero Only</v>
      </c>
      <c r="IE64" s="16">
        <v>1.02</v>
      </c>
      <c r="IF64" s="16" t="s">
        <v>29</v>
      </c>
      <c r="IG64" s="16" t="s">
        <v>30</v>
      </c>
      <c r="IH64" s="16">
        <v>213</v>
      </c>
      <c r="II64" s="16" t="s">
        <v>26</v>
      </c>
    </row>
    <row r="65" spans="1:243" s="15" customFormat="1" ht="18">
      <c r="A65" s="66">
        <v>1.52</v>
      </c>
      <c r="B65" s="96" t="s">
        <v>101</v>
      </c>
      <c r="C65" s="83" t="s">
        <v>176</v>
      </c>
      <c r="D65" s="84">
        <v>1</v>
      </c>
      <c r="E65" s="85" t="s">
        <v>201</v>
      </c>
      <c r="F65" s="86">
        <v>55</v>
      </c>
      <c r="G65" s="87"/>
      <c r="H65" s="70"/>
      <c r="I65" s="71" t="s">
        <v>27</v>
      </c>
      <c r="J65" s="72">
        <f>IF(I65="Less(-)",-1,1)</f>
        <v>1</v>
      </c>
      <c r="K65" s="73" t="s">
        <v>37</v>
      </c>
      <c r="L65" s="73" t="s">
        <v>5</v>
      </c>
      <c r="M65" s="88"/>
      <c r="N65" s="76"/>
      <c r="O65" s="76"/>
      <c r="P65" s="89"/>
      <c r="Q65" s="76"/>
      <c r="R65" s="76"/>
      <c r="S65" s="89"/>
      <c r="T65" s="90"/>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f>total_amount_ba($B$2,$D$2,D65,F65,J65,K65,M65)</f>
        <v>0</v>
      </c>
      <c r="BB65" s="93">
        <f>BA65+SUM(N65:AZ65)</f>
        <v>0</v>
      </c>
      <c r="BC65" s="81" t="str">
        <f>SpellNumber(L65,BB65)</f>
        <v>INR Zero Only</v>
      </c>
      <c r="IE65" s="16">
        <v>1.01</v>
      </c>
      <c r="IF65" s="16" t="s">
        <v>28</v>
      </c>
      <c r="IG65" s="16" t="s">
        <v>24</v>
      </c>
      <c r="IH65" s="16">
        <v>123.223</v>
      </c>
      <c r="II65" s="16" t="s">
        <v>26</v>
      </c>
    </row>
    <row r="66" spans="1:243" s="15" customFormat="1" ht="18">
      <c r="A66" s="66">
        <v>1.53</v>
      </c>
      <c r="B66" s="96" t="s">
        <v>102</v>
      </c>
      <c r="C66" s="83" t="s">
        <v>177</v>
      </c>
      <c r="D66" s="84">
        <v>1</v>
      </c>
      <c r="E66" s="85" t="s">
        <v>201</v>
      </c>
      <c r="F66" s="86">
        <v>65</v>
      </c>
      <c r="G66" s="87"/>
      <c r="H66" s="87"/>
      <c r="I66" s="71" t="s">
        <v>27</v>
      </c>
      <c r="J66" s="72">
        <f>IF(I66="Less(-)",-1,1)</f>
        <v>1</v>
      </c>
      <c r="K66" s="73" t="s">
        <v>37</v>
      </c>
      <c r="L66" s="73" t="s">
        <v>5</v>
      </c>
      <c r="M66" s="88"/>
      <c r="N66" s="76"/>
      <c r="O66" s="76"/>
      <c r="P66" s="89"/>
      <c r="Q66" s="76"/>
      <c r="R66" s="76"/>
      <c r="S66" s="89"/>
      <c r="T66" s="90"/>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2">
        <f>total_amount_ba($B$2,$D$2,D66,F66,J66,K66,M66)</f>
        <v>0</v>
      </c>
      <c r="BB66" s="92">
        <f>BA66+SUM(N66:AZ66)</f>
        <v>0</v>
      </c>
      <c r="BC66" s="81" t="str">
        <f>SpellNumber(L66,BB66)</f>
        <v>INR Zero Only</v>
      </c>
      <c r="IE66" s="16">
        <v>1.02</v>
      </c>
      <c r="IF66" s="16" t="s">
        <v>29</v>
      </c>
      <c r="IG66" s="16" t="s">
        <v>30</v>
      </c>
      <c r="IH66" s="16">
        <v>213</v>
      </c>
      <c r="II66" s="16" t="s">
        <v>26</v>
      </c>
    </row>
    <row r="67" spans="1:243" s="15" customFormat="1" ht="18">
      <c r="A67" s="66">
        <v>1.54</v>
      </c>
      <c r="B67" s="96" t="s">
        <v>103</v>
      </c>
      <c r="C67" s="83" t="s">
        <v>178</v>
      </c>
      <c r="D67" s="84">
        <v>1</v>
      </c>
      <c r="E67" s="85" t="s">
        <v>201</v>
      </c>
      <c r="F67" s="86">
        <v>55</v>
      </c>
      <c r="G67" s="87"/>
      <c r="H67" s="70"/>
      <c r="I67" s="71" t="s">
        <v>27</v>
      </c>
      <c r="J67" s="72">
        <f>IF(I67="Less(-)",-1,1)</f>
        <v>1</v>
      </c>
      <c r="K67" s="73" t="s">
        <v>37</v>
      </c>
      <c r="L67" s="73" t="s">
        <v>5</v>
      </c>
      <c r="M67" s="88"/>
      <c r="N67" s="76"/>
      <c r="O67" s="76"/>
      <c r="P67" s="89"/>
      <c r="Q67" s="76"/>
      <c r="R67" s="76"/>
      <c r="S67" s="89"/>
      <c r="T67" s="90"/>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2">
        <f>total_amount_ba($B$2,$D$2,D67,F67,J67,K67,M67)</f>
        <v>0</v>
      </c>
      <c r="BB67" s="93">
        <f>BA67+SUM(N67:AZ67)</f>
        <v>0</v>
      </c>
      <c r="BC67" s="81" t="str">
        <f>SpellNumber(L67,BB67)</f>
        <v>INR Zero Only</v>
      </c>
      <c r="IE67" s="16">
        <v>1.01</v>
      </c>
      <c r="IF67" s="16" t="s">
        <v>28</v>
      </c>
      <c r="IG67" s="16" t="s">
        <v>24</v>
      </c>
      <c r="IH67" s="16">
        <v>123.223</v>
      </c>
      <c r="II67" s="16" t="s">
        <v>26</v>
      </c>
    </row>
    <row r="68" spans="1:243" s="15" customFormat="1" ht="18">
      <c r="A68" s="66">
        <v>1.55</v>
      </c>
      <c r="B68" s="96" t="s">
        <v>104</v>
      </c>
      <c r="C68" s="83" t="s">
        <v>179</v>
      </c>
      <c r="D68" s="84">
        <v>1</v>
      </c>
      <c r="E68" s="85" t="s">
        <v>201</v>
      </c>
      <c r="F68" s="86">
        <v>65</v>
      </c>
      <c r="G68" s="87"/>
      <c r="H68" s="87"/>
      <c r="I68" s="71" t="s">
        <v>27</v>
      </c>
      <c r="J68" s="72">
        <f>IF(I68="Less(-)",-1,1)</f>
        <v>1</v>
      </c>
      <c r="K68" s="73" t="s">
        <v>37</v>
      </c>
      <c r="L68" s="73" t="s">
        <v>5</v>
      </c>
      <c r="M68" s="88"/>
      <c r="N68" s="76"/>
      <c r="O68" s="76"/>
      <c r="P68" s="89"/>
      <c r="Q68" s="76"/>
      <c r="R68" s="76"/>
      <c r="S68" s="89"/>
      <c r="T68" s="90"/>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2">
        <f>total_amount_ba($B$2,$D$2,D68,F68,J68,K68,M68)</f>
        <v>0</v>
      </c>
      <c r="BB68" s="92">
        <f>BA68+SUM(N68:AZ68)</f>
        <v>0</v>
      </c>
      <c r="BC68" s="81" t="str">
        <f>SpellNumber(L68,BB68)</f>
        <v>INR Zero Only</v>
      </c>
      <c r="IE68" s="16">
        <v>1.02</v>
      </c>
      <c r="IF68" s="16" t="s">
        <v>29</v>
      </c>
      <c r="IG68" s="16" t="s">
        <v>30</v>
      </c>
      <c r="IH68" s="16">
        <v>213</v>
      </c>
      <c r="II68" s="16" t="s">
        <v>26</v>
      </c>
    </row>
    <row r="69" spans="1:243" s="15" customFormat="1" ht="18">
      <c r="A69" s="66">
        <v>1.56</v>
      </c>
      <c r="B69" s="96" t="s">
        <v>105</v>
      </c>
      <c r="C69" s="83" t="s">
        <v>180</v>
      </c>
      <c r="D69" s="84">
        <v>1</v>
      </c>
      <c r="E69" s="85" t="s">
        <v>201</v>
      </c>
      <c r="F69" s="86">
        <v>55</v>
      </c>
      <c r="G69" s="87"/>
      <c r="H69" s="70"/>
      <c r="I69" s="71" t="s">
        <v>27</v>
      </c>
      <c r="J69" s="72">
        <f>IF(I69="Less(-)",-1,1)</f>
        <v>1</v>
      </c>
      <c r="K69" s="73" t="s">
        <v>37</v>
      </c>
      <c r="L69" s="73" t="s">
        <v>5</v>
      </c>
      <c r="M69" s="88"/>
      <c r="N69" s="76"/>
      <c r="O69" s="76"/>
      <c r="P69" s="89"/>
      <c r="Q69" s="76"/>
      <c r="R69" s="76"/>
      <c r="S69" s="89"/>
      <c r="T69" s="90"/>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2">
        <f>total_amount_ba($B$2,$D$2,D69,F69,J69,K69,M69)</f>
        <v>0</v>
      </c>
      <c r="BB69" s="93">
        <f>BA69+SUM(N69:AZ69)</f>
        <v>0</v>
      </c>
      <c r="BC69" s="81" t="str">
        <f>SpellNumber(L69,BB69)</f>
        <v>INR Zero Only</v>
      </c>
      <c r="IE69" s="16">
        <v>1.01</v>
      </c>
      <c r="IF69" s="16" t="s">
        <v>28</v>
      </c>
      <c r="IG69" s="16" t="s">
        <v>24</v>
      </c>
      <c r="IH69" s="16">
        <v>123.223</v>
      </c>
      <c r="II69" s="16" t="s">
        <v>26</v>
      </c>
    </row>
    <row r="70" spans="1:243" s="15" customFormat="1" ht="18">
      <c r="A70" s="66">
        <v>1.57</v>
      </c>
      <c r="B70" s="96" t="s">
        <v>106</v>
      </c>
      <c r="C70" s="83" t="s">
        <v>181</v>
      </c>
      <c r="D70" s="84">
        <v>1</v>
      </c>
      <c r="E70" s="85" t="s">
        <v>201</v>
      </c>
      <c r="F70" s="86">
        <v>65</v>
      </c>
      <c r="G70" s="87"/>
      <c r="H70" s="87"/>
      <c r="I70" s="71" t="s">
        <v>27</v>
      </c>
      <c r="J70" s="72">
        <f>IF(I70="Less(-)",-1,1)</f>
        <v>1</v>
      </c>
      <c r="K70" s="73" t="s">
        <v>37</v>
      </c>
      <c r="L70" s="73" t="s">
        <v>5</v>
      </c>
      <c r="M70" s="88"/>
      <c r="N70" s="76"/>
      <c r="O70" s="76"/>
      <c r="P70" s="89"/>
      <c r="Q70" s="76"/>
      <c r="R70" s="76"/>
      <c r="S70" s="89"/>
      <c r="T70" s="90"/>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2">
        <f>total_amount_ba($B$2,$D$2,D70,F70,J70,K70,M70)</f>
        <v>0</v>
      </c>
      <c r="BB70" s="92">
        <f>BA70+SUM(N70:AZ70)</f>
        <v>0</v>
      </c>
      <c r="BC70" s="81" t="str">
        <f>SpellNumber(L70,BB70)</f>
        <v>INR Zero Only</v>
      </c>
      <c r="IE70" s="16">
        <v>1.02</v>
      </c>
      <c r="IF70" s="16" t="s">
        <v>29</v>
      </c>
      <c r="IG70" s="16" t="s">
        <v>30</v>
      </c>
      <c r="IH70" s="16">
        <v>213</v>
      </c>
      <c r="II70" s="16" t="s">
        <v>26</v>
      </c>
    </row>
    <row r="71" spans="1:243" s="15" customFormat="1" ht="18">
      <c r="A71" s="66">
        <v>1.58</v>
      </c>
      <c r="B71" s="96" t="s">
        <v>107</v>
      </c>
      <c r="C71" s="83" t="s">
        <v>182</v>
      </c>
      <c r="D71" s="84">
        <v>1</v>
      </c>
      <c r="E71" s="85" t="s">
        <v>201</v>
      </c>
      <c r="F71" s="86">
        <v>55</v>
      </c>
      <c r="G71" s="87"/>
      <c r="H71" s="70"/>
      <c r="I71" s="71" t="s">
        <v>27</v>
      </c>
      <c r="J71" s="72">
        <f>IF(I71="Less(-)",-1,1)</f>
        <v>1</v>
      </c>
      <c r="K71" s="73" t="s">
        <v>37</v>
      </c>
      <c r="L71" s="73" t="s">
        <v>5</v>
      </c>
      <c r="M71" s="88"/>
      <c r="N71" s="76"/>
      <c r="O71" s="76"/>
      <c r="P71" s="89"/>
      <c r="Q71" s="76"/>
      <c r="R71" s="76"/>
      <c r="S71" s="89"/>
      <c r="T71" s="90"/>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2">
        <f>total_amount_ba($B$2,$D$2,D71,F71,J71,K71,M71)</f>
        <v>0</v>
      </c>
      <c r="BB71" s="93">
        <f>BA71+SUM(N71:AZ71)</f>
        <v>0</v>
      </c>
      <c r="BC71" s="81" t="str">
        <f>SpellNumber(L71,BB71)</f>
        <v>INR Zero Only</v>
      </c>
      <c r="IE71" s="16">
        <v>1.01</v>
      </c>
      <c r="IF71" s="16" t="s">
        <v>28</v>
      </c>
      <c r="IG71" s="16" t="s">
        <v>24</v>
      </c>
      <c r="IH71" s="16">
        <v>123.223</v>
      </c>
      <c r="II71" s="16" t="s">
        <v>26</v>
      </c>
    </row>
    <row r="72" spans="1:243" s="15" customFormat="1" ht="18">
      <c r="A72" s="66">
        <v>1.59</v>
      </c>
      <c r="B72" s="96" t="s">
        <v>108</v>
      </c>
      <c r="C72" s="83" t="s">
        <v>183</v>
      </c>
      <c r="D72" s="84">
        <v>1</v>
      </c>
      <c r="E72" s="85" t="s">
        <v>201</v>
      </c>
      <c r="F72" s="86">
        <v>65</v>
      </c>
      <c r="G72" s="87"/>
      <c r="H72" s="87"/>
      <c r="I72" s="71" t="s">
        <v>27</v>
      </c>
      <c r="J72" s="72">
        <f>IF(I72="Less(-)",-1,1)</f>
        <v>1</v>
      </c>
      <c r="K72" s="73" t="s">
        <v>37</v>
      </c>
      <c r="L72" s="73" t="s">
        <v>5</v>
      </c>
      <c r="M72" s="88"/>
      <c r="N72" s="76"/>
      <c r="O72" s="76"/>
      <c r="P72" s="89"/>
      <c r="Q72" s="76"/>
      <c r="R72" s="76"/>
      <c r="S72" s="89"/>
      <c r="T72" s="90"/>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2">
        <f>total_amount_ba($B$2,$D$2,D72,F72,J72,K72,M72)</f>
        <v>0</v>
      </c>
      <c r="BB72" s="92">
        <f>BA72+SUM(N72:AZ72)</f>
        <v>0</v>
      </c>
      <c r="BC72" s="81" t="str">
        <f>SpellNumber(L72,BB72)</f>
        <v>INR Zero Only</v>
      </c>
      <c r="IE72" s="16">
        <v>1.02</v>
      </c>
      <c r="IF72" s="16" t="s">
        <v>29</v>
      </c>
      <c r="IG72" s="16" t="s">
        <v>30</v>
      </c>
      <c r="IH72" s="16">
        <v>213</v>
      </c>
      <c r="II72" s="16" t="s">
        <v>26</v>
      </c>
    </row>
    <row r="73" spans="1:243" s="15" customFormat="1" ht="18">
      <c r="A73" s="94">
        <v>1.6</v>
      </c>
      <c r="B73" s="96" t="s">
        <v>109</v>
      </c>
      <c r="C73" s="83" t="s">
        <v>184</v>
      </c>
      <c r="D73" s="84">
        <v>1</v>
      </c>
      <c r="E73" s="85" t="s">
        <v>201</v>
      </c>
      <c r="F73" s="86">
        <v>55</v>
      </c>
      <c r="G73" s="87"/>
      <c r="H73" s="70"/>
      <c r="I73" s="71" t="s">
        <v>27</v>
      </c>
      <c r="J73" s="72">
        <f>IF(I73="Less(-)",-1,1)</f>
        <v>1</v>
      </c>
      <c r="K73" s="73" t="s">
        <v>37</v>
      </c>
      <c r="L73" s="73" t="s">
        <v>5</v>
      </c>
      <c r="M73" s="88"/>
      <c r="N73" s="76"/>
      <c r="O73" s="76"/>
      <c r="P73" s="89"/>
      <c r="Q73" s="76"/>
      <c r="R73" s="76"/>
      <c r="S73" s="89"/>
      <c r="T73" s="90"/>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2">
        <f>total_amount_ba($B$2,$D$2,D73,F73,J73,K73,M73)</f>
        <v>0</v>
      </c>
      <c r="BB73" s="93">
        <f>BA73+SUM(N73:AZ73)</f>
        <v>0</v>
      </c>
      <c r="BC73" s="81" t="str">
        <f>SpellNumber(L73,BB73)</f>
        <v>INR Zero Only</v>
      </c>
      <c r="IE73" s="16">
        <v>1.01</v>
      </c>
      <c r="IF73" s="16" t="s">
        <v>28</v>
      </c>
      <c r="IG73" s="16" t="s">
        <v>24</v>
      </c>
      <c r="IH73" s="16">
        <v>123.223</v>
      </c>
      <c r="II73" s="16" t="s">
        <v>26</v>
      </c>
    </row>
    <row r="74" spans="1:243" s="15" customFormat="1" ht="18">
      <c r="A74" s="66">
        <v>1.61</v>
      </c>
      <c r="B74" s="96" t="s">
        <v>110</v>
      </c>
      <c r="C74" s="83" t="s">
        <v>185</v>
      </c>
      <c r="D74" s="84">
        <v>1</v>
      </c>
      <c r="E74" s="85" t="s">
        <v>201</v>
      </c>
      <c r="F74" s="86">
        <v>55</v>
      </c>
      <c r="G74" s="87"/>
      <c r="H74" s="70"/>
      <c r="I74" s="71" t="s">
        <v>27</v>
      </c>
      <c r="J74" s="72">
        <f>IF(I74="Less(-)",-1,1)</f>
        <v>1</v>
      </c>
      <c r="K74" s="73" t="s">
        <v>37</v>
      </c>
      <c r="L74" s="73" t="s">
        <v>5</v>
      </c>
      <c r="M74" s="88"/>
      <c r="N74" s="76"/>
      <c r="O74" s="76"/>
      <c r="P74" s="89"/>
      <c r="Q74" s="76"/>
      <c r="R74" s="76"/>
      <c r="S74" s="89"/>
      <c r="T74" s="90"/>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2">
        <f>total_amount_ba($B$2,$D$2,D74,F74,J74,K74,M74)</f>
        <v>0</v>
      </c>
      <c r="BB74" s="93">
        <f>BA74+SUM(N74:AZ74)</f>
        <v>0</v>
      </c>
      <c r="BC74" s="81" t="str">
        <f>SpellNumber(L74,BB74)</f>
        <v>INR Zero Only</v>
      </c>
      <c r="IE74" s="16">
        <v>1.01</v>
      </c>
      <c r="IF74" s="16" t="s">
        <v>28</v>
      </c>
      <c r="IG74" s="16" t="s">
        <v>24</v>
      </c>
      <c r="IH74" s="16">
        <v>123.223</v>
      </c>
      <c r="II74" s="16" t="s">
        <v>26</v>
      </c>
    </row>
    <row r="75" spans="1:243" s="15" customFormat="1" ht="18">
      <c r="A75" s="66">
        <v>1.62</v>
      </c>
      <c r="B75" s="96" t="s">
        <v>111</v>
      </c>
      <c r="C75" s="83" t="s">
        <v>186</v>
      </c>
      <c r="D75" s="84">
        <v>1</v>
      </c>
      <c r="E75" s="85" t="s">
        <v>201</v>
      </c>
      <c r="F75" s="86">
        <v>65</v>
      </c>
      <c r="G75" s="87"/>
      <c r="H75" s="87"/>
      <c r="I75" s="71" t="s">
        <v>27</v>
      </c>
      <c r="J75" s="72">
        <f>IF(I75="Less(-)",-1,1)</f>
        <v>1</v>
      </c>
      <c r="K75" s="73" t="s">
        <v>37</v>
      </c>
      <c r="L75" s="73" t="s">
        <v>5</v>
      </c>
      <c r="M75" s="88"/>
      <c r="N75" s="76"/>
      <c r="O75" s="76"/>
      <c r="P75" s="89"/>
      <c r="Q75" s="76"/>
      <c r="R75" s="76"/>
      <c r="S75" s="89"/>
      <c r="T75" s="90"/>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2">
        <f>total_amount_ba($B$2,$D$2,D75,F75,J75,K75,M75)</f>
        <v>0</v>
      </c>
      <c r="BB75" s="92">
        <f>BA75+SUM(N75:AZ75)</f>
        <v>0</v>
      </c>
      <c r="BC75" s="81" t="str">
        <f>SpellNumber(L75,BB75)</f>
        <v>INR Zero Only</v>
      </c>
      <c r="IE75" s="16">
        <v>1.02</v>
      </c>
      <c r="IF75" s="16" t="s">
        <v>29</v>
      </c>
      <c r="IG75" s="16" t="s">
        <v>30</v>
      </c>
      <c r="IH75" s="16">
        <v>213</v>
      </c>
      <c r="II75" s="16" t="s">
        <v>26</v>
      </c>
    </row>
    <row r="76" spans="1:243" s="15" customFormat="1" ht="18">
      <c r="A76" s="66">
        <v>1.63</v>
      </c>
      <c r="B76" s="96" t="s">
        <v>112</v>
      </c>
      <c r="C76" s="83" t="s">
        <v>187</v>
      </c>
      <c r="D76" s="84">
        <v>1</v>
      </c>
      <c r="E76" s="85" t="s">
        <v>201</v>
      </c>
      <c r="F76" s="86">
        <v>55</v>
      </c>
      <c r="G76" s="87"/>
      <c r="H76" s="70"/>
      <c r="I76" s="71" t="s">
        <v>27</v>
      </c>
      <c r="J76" s="72">
        <f>IF(I76="Less(-)",-1,1)</f>
        <v>1</v>
      </c>
      <c r="K76" s="73" t="s">
        <v>37</v>
      </c>
      <c r="L76" s="73" t="s">
        <v>5</v>
      </c>
      <c r="M76" s="88"/>
      <c r="N76" s="76"/>
      <c r="O76" s="76"/>
      <c r="P76" s="89"/>
      <c r="Q76" s="76"/>
      <c r="R76" s="76"/>
      <c r="S76" s="89"/>
      <c r="T76" s="90"/>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2">
        <f>total_amount_ba($B$2,$D$2,D76,F76,J76,K76,M76)</f>
        <v>0</v>
      </c>
      <c r="BB76" s="93">
        <f>BA76+SUM(N76:AZ76)</f>
        <v>0</v>
      </c>
      <c r="BC76" s="81" t="str">
        <f>SpellNumber(L76,BB76)</f>
        <v>INR Zero Only</v>
      </c>
      <c r="IE76" s="16">
        <v>1.01</v>
      </c>
      <c r="IF76" s="16" t="s">
        <v>28</v>
      </c>
      <c r="IG76" s="16" t="s">
        <v>24</v>
      </c>
      <c r="IH76" s="16">
        <v>123.223</v>
      </c>
      <c r="II76" s="16" t="s">
        <v>26</v>
      </c>
    </row>
    <row r="77" spans="1:243" s="15" customFormat="1" ht="18">
      <c r="A77" s="66">
        <v>1.64</v>
      </c>
      <c r="B77" s="96" t="s">
        <v>113</v>
      </c>
      <c r="C77" s="83" t="s">
        <v>188</v>
      </c>
      <c r="D77" s="84">
        <v>1</v>
      </c>
      <c r="E77" s="85" t="s">
        <v>201</v>
      </c>
      <c r="F77" s="86">
        <v>65</v>
      </c>
      <c r="G77" s="87"/>
      <c r="H77" s="87"/>
      <c r="I77" s="71" t="s">
        <v>27</v>
      </c>
      <c r="J77" s="72">
        <f>IF(I77="Less(-)",-1,1)</f>
        <v>1</v>
      </c>
      <c r="K77" s="73" t="s">
        <v>37</v>
      </c>
      <c r="L77" s="73" t="s">
        <v>5</v>
      </c>
      <c r="M77" s="88"/>
      <c r="N77" s="76"/>
      <c r="O77" s="76"/>
      <c r="P77" s="89"/>
      <c r="Q77" s="76"/>
      <c r="R77" s="76"/>
      <c r="S77" s="89"/>
      <c r="T77" s="90"/>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2">
        <f>total_amount_ba($B$2,$D$2,D77,F77,J77,K77,M77)</f>
        <v>0</v>
      </c>
      <c r="BB77" s="92">
        <f>BA77+SUM(N77:AZ77)</f>
        <v>0</v>
      </c>
      <c r="BC77" s="81" t="str">
        <f>SpellNumber(L77,BB77)</f>
        <v>INR Zero Only</v>
      </c>
      <c r="IE77" s="16">
        <v>1.02</v>
      </c>
      <c r="IF77" s="16" t="s">
        <v>29</v>
      </c>
      <c r="IG77" s="16" t="s">
        <v>30</v>
      </c>
      <c r="IH77" s="16">
        <v>213</v>
      </c>
      <c r="II77" s="16" t="s">
        <v>26</v>
      </c>
    </row>
    <row r="78" spans="1:243" s="15" customFormat="1" ht="18">
      <c r="A78" s="66">
        <v>1.65</v>
      </c>
      <c r="B78" s="96" t="s">
        <v>114</v>
      </c>
      <c r="C78" s="83" t="s">
        <v>189</v>
      </c>
      <c r="D78" s="84">
        <v>1</v>
      </c>
      <c r="E78" s="85" t="s">
        <v>201</v>
      </c>
      <c r="F78" s="86">
        <v>55</v>
      </c>
      <c r="G78" s="87"/>
      <c r="H78" s="70"/>
      <c r="I78" s="71" t="s">
        <v>27</v>
      </c>
      <c r="J78" s="72">
        <f>IF(I78="Less(-)",-1,1)</f>
        <v>1</v>
      </c>
      <c r="K78" s="73" t="s">
        <v>37</v>
      </c>
      <c r="L78" s="73" t="s">
        <v>5</v>
      </c>
      <c r="M78" s="88"/>
      <c r="N78" s="76"/>
      <c r="O78" s="76"/>
      <c r="P78" s="89"/>
      <c r="Q78" s="76"/>
      <c r="R78" s="76"/>
      <c r="S78" s="89"/>
      <c r="T78" s="90"/>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2">
        <f>total_amount_ba($B$2,$D$2,D78,F78,J78,K78,M78)</f>
        <v>0</v>
      </c>
      <c r="BB78" s="93">
        <f>BA78+SUM(N78:AZ78)</f>
        <v>0</v>
      </c>
      <c r="BC78" s="81" t="str">
        <f>SpellNumber(L78,BB78)</f>
        <v>INR Zero Only</v>
      </c>
      <c r="IE78" s="16">
        <v>1.01</v>
      </c>
      <c r="IF78" s="16" t="s">
        <v>28</v>
      </c>
      <c r="IG78" s="16" t="s">
        <v>24</v>
      </c>
      <c r="IH78" s="16">
        <v>123.223</v>
      </c>
      <c r="II78" s="16" t="s">
        <v>26</v>
      </c>
    </row>
    <row r="79" spans="1:243" s="15" customFormat="1" ht="18">
      <c r="A79" s="66">
        <v>1.66</v>
      </c>
      <c r="B79" s="96" t="s">
        <v>115</v>
      </c>
      <c r="C79" s="83" t="s">
        <v>190</v>
      </c>
      <c r="D79" s="84">
        <v>1</v>
      </c>
      <c r="E79" s="85" t="s">
        <v>201</v>
      </c>
      <c r="F79" s="86">
        <v>65</v>
      </c>
      <c r="G79" s="87"/>
      <c r="H79" s="87"/>
      <c r="I79" s="71" t="s">
        <v>27</v>
      </c>
      <c r="J79" s="72">
        <f>IF(I79="Less(-)",-1,1)</f>
        <v>1</v>
      </c>
      <c r="K79" s="73" t="s">
        <v>37</v>
      </c>
      <c r="L79" s="73" t="s">
        <v>5</v>
      </c>
      <c r="M79" s="88"/>
      <c r="N79" s="76"/>
      <c r="O79" s="76"/>
      <c r="P79" s="89"/>
      <c r="Q79" s="76"/>
      <c r="R79" s="76"/>
      <c r="S79" s="89"/>
      <c r="T79" s="90"/>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2">
        <f>total_amount_ba($B$2,$D$2,D79,F79,J79,K79,M79)</f>
        <v>0</v>
      </c>
      <c r="BB79" s="92">
        <f>BA79+SUM(N79:AZ79)</f>
        <v>0</v>
      </c>
      <c r="BC79" s="81" t="str">
        <f>SpellNumber(L79,BB79)</f>
        <v>INR Zero Only</v>
      </c>
      <c r="IE79" s="16">
        <v>1.02</v>
      </c>
      <c r="IF79" s="16" t="s">
        <v>29</v>
      </c>
      <c r="IG79" s="16" t="s">
        <v>30</v>
      </c>
      <c r="IH79" s="16">
        <v>213</v>
      </c>
      <c r="II79" s="16" t="s">
        <v>26</v>
      </c>
    </row>
    <row r="80" spans="1:243" s="15" customFormat="1" ht="18">
      <c r="A80" s="66">
        <v>1.67</v>
      </c>
      <c r="B80" s="96" t="s">
        <v>116</v>
      </c>
      <c r="C80" s="83" t="s">
        <v>191</v>
      </c>
      <c r="D80" s="84">
        <v>1</v>
      </c>
      <c r="E80" s="85" t="s">
        <v>201</v>
      </c>
      <c r="F80" s="86">
        <v>55</v>
      </c>
      <c r="G80" s="87"/>
      <c r="H80" s="70"/>
      <c r="I80" s="71" t="s">
        <v>27</v>
      </c>
      <c r="J80" s="72">
        <f>IF(I80="Less(-)",-1,1)</f>
        <v>1</v>
      </c>
      <c r="K80" s="73" t="s">
        <v>37</v>
      </c>
      <c r="L80" s="73" t="s">
        <v>5</v>
      </c>
      <c r="M80" s="88"/>
      <c r="N80" s="76"/>
      <c r="O80" s="76"/>
      <c r="P80" s="89"/>
      <c r="Q80" s="76"/>
      <c r="R80" s="76"/>
      <c r="S80" s="89"/>
      <c r="T80" s="90"/>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2">
        <f>total_amount_ba($B$2,$D$2,D80,F80,J80,K80,M80)</f>
        <v>0</v>
      </c>
      <c r="BB80" s="93">
        <f>BA80+SUM(N80:AZ80)</f>
        <v>0</v>
      </c>
      <c r="BC80" s="81" t="str">
        <f>SpellNumber(L80,BB80)</f>
        <v>INR Zero Only</v>
      </c>
      <c r="IE80" s="16">
        <v>1.01</v>
      </c>
      <c r="IF80" s="16" t="s">
        <v>28</v>
      </c>
      <c r="IG80" s="16" t="s">
        <v>24</v>
      </c>
      <c r="IH80" s="16">
        <v>123.223</v>
      </c>
      <c r="II80" s="16" t="s">
        <v>26</v>
      </c>
    </row>
    <row r="81" spans="1:243" s="15" customFormat="1" ht="18">
      <c r="A81" s="66">
        <v>1.68</v>
      </c>
      <c r="B81" s="96" t="s">
        <v>117</v>
      </c>
      <c r="C81" s="83" t="s">
        <v>192</v>
      </c>
      <c r="D81" s="84">
        <v>1</v>
      </c>
      <c r="E81" s="85" t="s">
        <v>201</v>
      </c>
      <c r="F81" s="86">
        <v>65</v>
      </c>
      <c r="G81" s="87"/>
      <c r="H81" s="87"/>
      <c r="I81" s="71" t="s">
        <v>27</v>
      </c>
      <c r="J81" s="72">
        <f>IF(I81="Less(-)",-1,1)</f>
        <v>1</v>
      </c>
      <c r="K81" s="73" t="s">
        <v>37</v>
      </c>
      <c r="L81" s="73" t="s">
        <v>5</v>
      </c>
      <c r="M81" s="88"/>
      <c r="N81" s="76"/>
      <c r="O81" s="76"/>
      <c r="P81" s="89"/>
      <c r="Q81" s="76"/>
      <c r="R81" s="76"/>
      <c r="S81" s="89"/>
      <c r="T81" s="90"/>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2">
        <f>total_amount_ba($B$2,$D$2,D81,F81,J81,K81,M81)</f>
        <v>0</v>
      </c>
      <c r="BB81" s="92">
        <f>BA81+SUM(N81:AZ81)</f>
        <v>0</v>
      </c>
      <c r="BC81" s="81" t="str">
        <f>SpellNumber(L81,BB81)</f>
        <v>INR Zero Only</v>
      </c>
      <c r="IE81" s="16">
        <v>1.02</v>
      </c>
      <c r="IF81" s="16" t="s">
        <v>29</v>
      </c>
      <c r="IG81" s="16" t="s">
        <v>30</v>
      </c>
      <c r="IH81" s="16">
        <v>213</v>
      </c>
      <c r="II81" s="16" t="s">
        <v>26</v>
      </c>
    </row>
    <row r="82" spans="1:243" s="15" customFormat="1" ht="18">
      <c r="A82" s="66">
        <v>1.69</v>
      </c>
      <c r="B82" s="96" t="s">
        <v>118</v>
      </c>
      <c r="C82" s="83" t="s">
        <v>193</v>
      </c>
      <c r="D82" s="84">
        <v>1</v>
      </c>
      <c r="E82" s="85" t="s">
        <v>201</v>
      </c>
      <c r="F82" s="86">
        <v>55</v>
      </c>
      <c r="G82" s="87"/>
      <c r="H82" s="70"/>
      <c r="I82" s="71" t="s">
        <v>27</v>
      </c>
      <c r="J82" s="72">
        <f>IF(I82="Less(-)",-1,1)</f>
        <v>1</v>
      </c>
      <c r="K82" s="73" t="s">
        <v>37</v>
      </c>
      <c r="L82" s="73" t="s">
        <v>5</v>
      </c>
      <c r="M82" s="88"/>
      <c r="N82" s="76"/>
      <c r="O82" s="76"/>
      <c r="P82" s="89"/>
      <c r="Q82" s="76"/>
      <c r="R82" s="76"/>
      <c r="S82" s="89"/>
      <c r="T82" s="90"/>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2">
        <f>total_amount_ba($B$2,$D$2,D82,F82,J82,K82,M82)</f>
        <v>0</v>
      </c>
      <c r="BB82" s="93">
        <f>BA82+SUM(N82:AZ82)</f>
        <v>0</v>
      </c>
      <c r="BC82" s="81" t="str">
        <f>SpellNumber(L82,BB82)</f>
        <v>INR Zero Only</v>
      </c>
      <c r="IE82" s="16">
        <v>1.01</v>
      </c>
      <c r="IF82" s="16" t="s">
        <v>28</v>
      </c>
      <c r="IG82" s="16" t="s">
        <v>24</v>
      </c>
      <c r="IH82" s="16">
        <v>123.223</v>
      </c>
      <c r="II82" s="16" t="s">
        <v>26</v>
      </c>
    </row>
    <row r="83" spans="1:243" s="15" customFormat="1" ht="18">
      <c r="A83" s="94">
        <v>1.7</v>
      </c>
      <c r="B83" s="96" t="s">
        <v>119</v>
      </c>
      <c r="C83" s="83" t="s">
        <v>194</v>
      </c>
      <c r="D83" s="84">
        <v>1</v>
      </c>
      <c r="E83" s="85" t="s">
        <v>201</v>
      </c>
      <c r="F83" s="86">
        <v>65</v>
      </c>
      <c r="G83" s="87"/>
      <c r="H83" s="87"/>
      <c r="I83" s="71" t="s">
        <v>27</v>
      </c>
      <c r="J83" s="72">
        <f>IF(I83="Less(-)",-1,1)</f>
        <v>1</v>
      </c>
      <c r="K83" s="73" t="s">
        <v>37</v>
      </c>
      <c r="L83" s="73" t="s">
        <v>5</v>
      </c>
      <c r="M83" s="88"/>
      <c r="N83" s="76"/>
      <c r="O83" s="76"/>
      <c r="P83" s="89"/>
      <c r="Q83" s="76"/>
      <c r="R83" s="76"/>
      <c r="S83" s="89"/>
      <c r="T83" s="90"/>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2">
        <f>total_amount_ba($B$2,$D$2,D83,F83,J83,K83,M83)</f>
        <v>0</v>
      </c>
      <c r="BB83" s="92">
        <f>BA83+SUM(N83:AZ83)</f>
        <v>0</v>
      </c>
      <c r="BC83" s="81" t="str">
        <f>SpellNumber(L83,BB83)</f>
        <v>INR Zero Only</v>
      </c>
      <c r="IE83" s="16">
        <v>1.02</v>
      </c>
      <c r="IF83" s="16" t="s">
        <v>29</v>
      </c>
      <c r="IG83" s="16" t="s">
        <v>30</v>
      </c>
      <c r="IH83" s="16">
        <v>213</v>
      </c>
      <c r="II83" s="16" t="s">
        <v>26</v>
      </c>
    </row>
    <row r="84" spans="1:243" s="15" customFormat="1" ht="18">
      <c r="A84" s="66">
        <v>1.71</v>
      </c>
      <c r="B84" s="96" t="s">
        <v>120</v>
      </c>
      <c r="C84" s="83" t="s">
        <v>195</v>
      </c>
      <c r="D84" s="84">
        <v>1</v>
      </c>
      <c r="E84" s="85" t="s">
        <v>201</v>
      </c>
      <c r="F84" s="86">
        <v>55</v>
      </c>
      <c r="G84" s="87"/>
      <c r="H84" s="70"/>
      <c r="I84" s="71" t="s">
        <v>27</v>
      </c>
      <c r="J84" s="72">
        <f>IF(I84="Less(-)",-1,1)</f>
        <v>1</v>
      </c>
      <c r="K84" s="73" t="s">
        <v>37</v>
      </c>
      <c r="L84" s="73" t="s">
        <v>5</v>
      </c>
      <c r="M84" s="88"/>
      <c r="N84" s="76"/>
      <c r="O84" s="76"/>
      <c r="P84" s="89"/>
      <c r="Q84" s="76"/>
      <c r="R84" s="76"/>
      <c r="S84" s="89"/>
      <c r="T84" s="90"/>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2">
        <f>total_amount_ba($B$2,$D$2,D84,F84,J84,K84,M84)</f>
        <v>0</v>
      </c>
      <c r="BB84" s="93">
        <f>BA84+SUM(N84:AZ84)</f>
        <v>0</v>
      </c>
      <c r="BC84" s="81" t="str">
        <f>SpellNumber(L84,BB84)</f>
        <v>INR Zero Only</v>
      </c>
      <c r="IE84" s="16">
        <v>1.01</v>
      </c>
      <c r="IF84" s="16" t="s">
        <v>28</v>
      </c>
      <c r="IG84" s="16" t="s">
        <v>24</v>
      </c>
      <c r="IH84" s="16">
        <v>123.223</v>
      </c>
      <c r="II84" s="16" t="s">
        <v>26</v>
      </c>
    </row>
    <row r="85" spans="1:243" s="15" customFormat="1" ht="18">
      <c r="A85" s="66">
        <v>1.72</v>
      </c>
      <c r="B85" s="96" t="s">
        <v>121</v>
      </c>
      <c r="C85" s="83" t="s">
        <v>196</v>
      </c>
      <c r="D85" s="84">
        <v>1</v>
      </c>
      <c r="E85" s="85" t="s">
        <v>201</v>
      </c>
      <c r="F85" s="86">
        <v>65</v>
      </c>
      <c r="G85" s="87"/>
      <c r="H85" s="87"/>
      <c r="I85" s="71" t="s">
        <v>27</v>
      </c>
      <c r="J85" s="72">
        <f>IF(I85="Less(-)",-1,1)</f>
        <v>1</v>
      </c>
      <c r="K85" s="73" t="s">
        <v>37</v>
      </c>
      <c r="L85" s="73" t="s">
        <v>5</v>
      </c>
      <c r="M85" s="88"/>
      <c r="N85" s="76"/>
      <c r="O85" s="76"/>
      <c r="P85" s="89"/>
      <c r="Q85" s="76"/>
      <c r="R85" s="76"/>
      <c r="S85" s="89"/>
      <c r="T85" s="90"/>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2">
        <f>total_amount_ba($B$2,$D$2,D85,F85,J85,K85,M85)</f>
        <v>0</v>
      </c>
      <c r="BB85" s="92">
        <f>BA85+SUM(N85:AZ85)</f>
        <v>0</v>
      </c>
      <c r="BC85" s="81" t="str">
        <f>SpellNumber(L85,BB85)</f>
        <v>INR Zero Only</v>
      </c>
      <c r="IE85" s="16">
        <v>1.02</v>
      </c>
      <c r="IF85" s="16" t="s">
        <v>29</v>
      </c>
      <c r="IG85" s="16" t="s">
        <v>30</v>
      </c>
      <c r="IH85" s="16">
        <v>213</v>
      </c>
      <c r="II85" s="16" t="s">
        <v>26</v>
      </c>
    </row>
    <row r="86" spans="1:243" s="15" customFormat="1" ht="18">
      <c r="A86" s="66">
        <v>1.73</v>
      </c>
      <c r="B86" s="96" t="s">
        <v>122</v>
      </c>
      <c r="C86" s="83" t="s">
        <v>197</v>
      </c>
      <c r="D86" s="84">
        <v>1</v>
      </c>
      <c r="E86" s="85" t="s">
        <v>201</v>
      </c>
      <c r="F86" s="86">
        <v>55</v>
      </c>
      <c r="G86" s="87"/>
      <c r="H86" s="70"/>
      <c r="I86" s="71" t="s">
        <v>27</v>
      </c>
      <c r="J86" s="72">
        <f>IF(I86="Less(-)",-1,1)</f>
        <v>1</v>
      </c>
      <c r="K86" s="73" t="s">
        <v>37</v>
      </c>
      <c r="L86" s="73" t="s">
        <v>5</v>
      </c>
      <c r="M86" s="88"/>
      <c r="N86" s="76"/>
      <c r="O86" s="76"/>
      <c r="P86" s="89"/>
      <c r="Q86" s="76"/>
      <c r="R86" s="76"/>
      <c r="S86" s="89"/>
      <c r="T86" s="90"/>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2">
        <f>total_amount_ba($B$2,$D$2,D86,F86,J86,K86,M86)</f>
        <v>0</v>
      </c>
      <c r="BB86" s="93">
        <f>BA86+SUM(N86:AZ86)</f>
        <v>0</v>
      </c>
      <c r="BC86" s="81" t="str">
        <f>SpellNumber(L86,BB86)</f>
        <v>INR Zero Only</v>
      </c>
      <c r="IE86" s="16">
        <v>1.01</v>
      </c>
      <c r="IF86" s="16" t="s">
        <v>28</v>
      </c>
      <c r="IG86" s="16" t="s">
        <v>24</v>
      </c>
      <c r="IH86" s="16">
        <v>123.223</v>
      </c>
      <c r="II86" s="16" t="s">
        <v>26</v>
      </c>
    </row>
    <row r="87" spans="1:243" s="15" customFormat="1" ht="18">
      <c r="A87" s="66">
        <v>1.74</v>
      </c>
      <c r="B87" s="96" t="s">
        <v>123</v>
      </c>
      <c r="C87" s="83" t="s">
        <v>198</v>
      </c>
      <c r="D87" s="84">
        <v>1</v>
      </c>
      <c r="E87" s="85" t="s">
        <v>201</v>
      </c>
      <c r="F87" s="86">
        <v>65</v>
      </c>
      <c r="G87" s="87"/>
      <c r="H87" s="87"/>
      <c r="I87" s="71" t="s">
        <v>27</v>
      </c>
      <c r="J87" s="72">
        <f>IF(I87="Less(-)",-1,1)</f>
        <v>1</v>
      </c>
      <c r="K87" s="73" t="s">
        <v>37</v>
      </c>
      <c r="L87" s="73" t="s">
        <v>5</v>
      </c>
      <c r="M87" s="88"/>
      <c r="N87" s="76"/>
      <c r="O87" s="76"/>
      <c r="P87" s="89"/>
      <c r="Q87" s="76"/>
      <c r="R87" s="76"/>
      <c r="S87" s="89"/>
      <c r="T87" s="90"/>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2">
        <f>total_amount_ba($B$2,$D$2,D87,F87,J87,K87,M87)</f>
        <v>0</v>
      </c>
      <c r="BB87" s="92">
        <f>BA87+SUM(N87:AZ87)</f>
        <v>0</v>
      </c>
      <c r="BC87" s="81" t="str">
        <f>SpellNumber(L87,BB87)</f>
        <v>INR Zero Only</v>
      </c>
      <c r="IE87" s="16">
        <v>1.02</v>
      </c>
      <c r="IF87" s="16" t="s">
        <v>29</v>
      </c>
      <c r="IG87" s="16" t="s">
        <v>30</v>
      </c>
      <c r="IH87" s="16">
        <v>213</v>
      </c>
      <c r="II87" s="16" t="s">
        <v>26</v>
      </c>
    </row>
    <row r="88" spans="1:243" s="15" customFormat="1" ht="18">
      <c r="A88" s="66">
        <v>1.75</v>
      </c>
      <c r="B88" s="96" t="s">
        <v>124</v>
      </c>
      <c r="C88" s="83" t="s">
        <v>199</v>
      </c>
      <c r="D88" s="84">
        <v>1</v>
      </c>
      <c r="E88" s="85" t="s">
        <v>201</v>
      </c>
      <c r="F88" s="86">
        <v>55</v>
      </c>
      <c r="G88" s="87"/>
      <c r="H88" s="70"/>
      <c r="I88" s="71" t="s">
        <v>27</v>
      </c>
      <c r="J88" s="72">
        <f>IF(I88="Less(-)",-1,1)</f>
        <v>1</v>
      </c>
      <c r="K88" s="73" t="s">
        <v>37</v>
      </c>
      <c r="L88" s="73" t="s">
        <v>5</v>
      </c>
      <c r="M88" s="88"/>
      <c r="N88" s="76"/>
      <c r="O88" s="76"/>
      <c r="P88" s="89"/>
      <c r="Q88" s="76"/>
      <c r="R88" s="76"/>
      <c r="S88" s="89"/>
      <c r="T88" s="90"/>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2">
        <f>total_amount_ba($B$2,$D$2,D88,F88,J88,K88,M88)</f>
        <v>0</v>
      </c>
      <c r="BB88" s="93">
        <f>BA88+SUM(N88:AZ88)</f>
        <v>0</v>
      </c>
      <c r="BC88" s="81" t="str">
        <f>SpellNumber(L88,BB88)</f>
        <v>INR Zero Only</v>
      </c>
      <c r="IE88" s="16">
        <v>1.01</v>
      </c>
      <c r="IF88" s="16" t="s">
        <v>28</v>
      </c>
      <c r="IG88" s="16" t="s">
        <v>24</v>
      </c>
      <c r="IH88" s="16">
        <v>123.223</v>
      </c>
      <c r="II88" s="16" t="s">
        <v>26</v>
      </c>
    </row>
    <row r="89" spans="1:243" s="15" customFormat="1" ht="36">
      <c r="A89" s="66">
        <v>2</v>
      </c>
      <c r="B89" s="103" t="s">
        <v>223</v>
      </c>
      <c r="C89" s="67"/>
      <c r="D89" s="68"/>
      <c r="E89" s="69"/>
      <c r="F89" s="68"/>
      <c r="G89" s="70"/>
      <c r="H89" s="70"/>
      <c r="I89" s="71"/>
      <c r="J89" s="72"/>
      <c r="K89" s="73"/>
      <c r="L89" s="73"/>
      <c r="M89" s="74"/>
      <c r="N89" s="75"/>
      <c r="O89" s="76"/>
      <c r="P89" s="77"/>
      <c r="Q89" s="75"/>
      <c r="R89" s="75"/>
      <c r="S89" s="78"/>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80"/>
      <c r="BB89" s="80"/>
      <c r="BC89" s="81"/>
      <c r="IE89" s="16">
        <v>1</v>
      </c>
      <c r="IF89" s="16" t="s">
        <v>23</v>
      </c>
      <c r="IG89" s="16" t="s">
        <v>24</v>
      </c>
      <c r="IH89" s="16">
        <v>10</v>
      </c>
      <c r="II89" s="16" t="s">
        <v>25</v>
      </c>
    </row>
    <row r="90" spans="1:243" s="15" customFormat="1" ht="18">
      <c r="A90" s="66">
        <v>2.01</v>
      </c>
      <c r="B90" s="97" t="s">
        <v>202</v>
      </c>
      <c r="C90" s="98" t="s">
        <v>224</v>
      </c>
      <c r="D90" s="84">
        <v>1</v>
      </c>
      <c r="E90" s="85" t="s">
        <v>201</v>
      </c>
      <c r="F90" s="86">
        <v>75</v>
      </c>
      <c r="G90" s="87"/>
      <c r="H90" s="87"/>
      <c r="I90" s="71" t="s">
        <v>27</v>
      </c>
      <c r="J90" s="72">
        <f>IF(I90="Less(-)",-1,1)</f>
        <v>1</v>
      </c>
      <c r="K90" s="73" t="s">
        <v>37</v>
      </c>
      <c r="L90" s="73" t="s">
        <v>5</v>
      </c>
      <c r="M90" s="88"/>
      <c r="N90" s="76"/>
      <c r="O90" s="76"/>
      <c r="P90" s="90"/>
      <c r="Q90" s="76"/>
      <c r="R90" s="76"/>
      <c r="S90" s="90"/>
      <c r="T90" s="90"/>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2">
        <f>total_amount_ba($B$2,$D$2,D90,F90,J90,K90,M90)</f>
        <v>0</v>
      </c>
      <c r="BB90" s="92">
        <f>BA90+SUM(N90:AZ90)</f>
        <v>0</v>
      </c>
      <c r="BC90" s="81" t="str">
        <f>SpellNumber(L90,BB90)</f>
        <v>INR Zero Only</v>
      </c>
      <c r="IE90" s="16">
        <v>2</v>
      </c>
      <c r="IF90" s="16" t="s">
        <v>23</v>
      </c>
      <c r="IG90" s="16" t="s">
        <v>31</v>
      </c>
      <c r="IH90" s="16">
        <v>10</v>
      </c>
      <c r="II90" s="16" t="s">
        <v>26</v>
      </c>
    </row>
    <row r="91" spans="1:243" s="15" customFormat="1" ht="18">
      <c r="A91" s="66">
        <v>2.02</v>
      </c>
      <c r="B91" s="82" t="s">
        <v>203</v>
      </c>
      <c r="C91" s="98" t="s">
        <v>225</v>
      </c>
      <c r="D91" s="84">
        <v>1</v>
      </c>
      <c r="E91" s="85" t="s">
        <v>201</v>
      </c>
      <c r="F91" s="86">
        <v>75</v>
      </c>
      <c r="G91" s="87"/>
      <c r="H91" s="87"/>
      <c r="I91" s="71" t="s">
        <v>27</v>
      </c>
      <c r="J91" s="72">
        <f>IF(I91="Less(-)",-1,1)</f>
        <v>1</v>
      </c>
      <c r="K91" s="73" t="s">
        <v>37</v>
      </c>
      <c r="L91" s="73" t="s">
        <v>5</v>
      </c>
      <c r="M91" s="88"/>
      <c r="N91" s="76"/>
      <c r="O91" s="76"/>
      <c r="P91" s="90"/>
      <c r="Q91" s="76"/>
      <c r="R91" s="76"/>
      <c r="S91" s="90"/>
      <c r="T91" s="90"/>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2">
        <f>total_amount_ba($B$2,$D$2,D91,F91,J91,K91,M91)</f>
        <v>0</v>
      </c>
      <c r="BB91" s="92">
        <f>BA91+SUM(N91:AZ91)</f>
        <v>0</v>
      </c>
      <c r="BC91" s="81" t="str">
        <f>SpellNumber(L91,BB91)</f>
        <v>INR Zero Only</v>
      </c>
      <c r="IE91" s="16">
        <v>2</v>
      </c>
      <c r="IF91" s="16" t="s">
        <v>23</v>
      </c>
      <c r="IG91" s="16" t="s">
        <v>31</v>
      </c>
      <c r="IH91" s="16">
        <v>10</v>
      </c>
      <c r="II91" s="16" t="s">
        <v>26</v>
      </c>
    </row>
    <row r="92" spans="1:243" s="15" customFormat="1" ht="18">
      <c r="A92" s="66">
        <v>2.03</v>
      </c>
      <c r="B92" s="82" t="s">
        <v>204</v>
      </c>
      <c r="C92" s="98" t="s">
        <v>226</v>
      </c>
      <c r="D92" s="84">
        <v>1</v>
      </c>
      <c r="E92" s="85" t="s">
        <v>201</v>
      </c>
      <c r="F92" s="86">
        <v>75</v>
      </c>
      <c r="G92" s="87"/>
      <c r="H92" s="87"/>
      <c r="I92" s="71" t="s">
        <v>27</v>
      </c>
      <c r="J92" s="72">
        <f>IF(I92="Less(-)",-1,1)</f>
        <v>1</v>
      </c>
      <c r="K92" s="73" t="s">
        <v>37</v>
      </c>
      <c r="L92" s="73" t="s">
        <v>5</v>
      </c>
      <c r="M92" s="88"/>
      <c r="N92" s="76"/>
      <c r="O92" s="76"/>
      <c r="P92" s="90"/>
      <c r="Q92" s="76"/>
      <c r="R92" s="76"/>
      <c r="S92" s="90"/>
      <c r="T92" s="90"/>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2">
        <f>total_amount_ba($B$2,$D$2,D92,F92,J92,K92,M92)</f>
        <v>0</v>
      </c>
      <c r="BB92" s="92">
        <f>BA92+SUM(N92:AZ92)</f>
        <v>0</v>
      </c>
      <c r="BC92" s="81" t="str">
        <f>SpellNumber(L92,BB92)</f>
        <v>INR Zero Only</v>
      </c>
      <c r="IE92" s="16">
        <v>2</v>
      </c>
      <c r="IF92" s="16" t="s">
        <v>23</v>
      </c>
      <c r="IG92" s="16" t="s">
        <v>31</v>
      </c>
      <c r="IH92" s="16">
        <v>10</v>
      </c>
      <c r="II92" s="16" t="s">
        <v>26</v>
      </c>
    </row>
    <row r="93" spans="1:243" s="15" customFormat="1" ht="18">
      <c r="A93" s="66">
        <v>2.04</v>
      </c>
      <c r="B93" s="82" t="s">
        <v>205</v>
      </c>
      <c r="C93" s="98" t="s">
        <v>227</v>
      </c>
      <c r="D93" s="84">
        <v>1</v>
      </c>
      <c r="E93" s="85" t="s">
        <v>201</v>
      </c>
      <c r="F93" s="86">
        <v>75</v>
      </c>
      <c r="G93" s="87"/>
      <c r="H93" s="87"/>
      <c r="I93" s="71" t="s">
        <v>27</v>
      </c>
      <c r="J93" s="72">
        <f>IF(I93="Less(-)",-1,1)</f>
        <v>1</v>
      </c>
      <c r="K93" s="73" t="s">
        <v>37</v>
      </c>
      <c r="L93" s="73" t="s">
        <v>5</v>
      </c>
      <c r="M93" s="88"/>
      <c r="N93" s="76"/>
      <c r="O93" s="76"/>
      <c r="P93" s="90"/>
      <c r="Q93" s="76"/>
      <c r="R93" s="76"/>
      <c r="S93" s="90"/>
      <c r="T93" s="90"/>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2">
        <f>total_amount_ba($B$2,$D$2,D93,F93,J93,K93,M93)</f>
        <v>0</v>
      </c>
      <c r="BB93" s="92">
        <f>BA93+SUM(N93:AZ93)</f>
        <v>0</v>
      </c>
      <c r="BC93" s="81" t="str">
        <f>SpellNumber(L93,BB93)</f>
        <v>INR Zero Only</v>
      </c>
      <c r="IE93" s="16">
        <v>2</v>
      </c>
      <c r="IF93" s="16" t="s">
        <v>23</v>
      </c>
      <c r="IG93" s="16" t="s">
        <v>31</v>
      </c>
      <c r="IH93" s="16">
        <v>10</v>
      </c>
      <c r="II93" s="16" t="s">
        <v>26</v>
      </c>
    </row>
    <row r="94" spans="1:243" s="15" customFormat="1" ht="18">
      <c r="A94" s="66">
        <v>2.05</v>
      </c>
      <c r="B94" s="82" t="s">
        <v>206</v>
      </c>
      <c r="C94" s="98" t="s">
        <v>228</v>
      </c>
      <c r="D94" s="84">
        <v>1</v>
      </c>
      <c r="E94" s="85" t="s">
        <v>201</v>
      </c>
      <c r="F94" s="86">
        <v>75</v>
      </c>
      <c r="G94" s="87"/>
      <c r="H94" s="87"/>
      <c r="I94" s="71" t="s">
        <v>27</v>
      </c>
      <c r="J94" s="72">
        <f>IF(I94="Less(-)",-1,1)</f>
        <v>1</v>
      </c>
      <c r="K94" s="73" t="s">
        <v>37</v>
      </c>
      <c r="L94" s="73" t="s">
        <v>5</v>
      </c>
      <c r="M94" s="88"/>
      <c r="N94" s="76"/>
      <c r="O94" s="76"/>
      <c r="P94" s="90"/>
      <c r="Q94" s="76"/>
      <c r="R94" s="76"/>
      <c r="S94" s="90"/>
      <c r="T94" s="90"/>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2">
        <f>total_amount_ba($B$2,$D$2,D94,F94,J94,K94,M94)</f>
        <v>0</v>
      </c>
      <c r="BB94" s="92">
        <f>BA94+SUM(N94:AZ94)</f>
        <v>0</v>
      </c>
      <c r="BC94" s="81" t="str">
        <f>SpellNumber(L94,BB94)</f>
        <v>INR Zero Only</v>
      </c>
      <c r="IE94" s="16">
        <v>2</v>
      </c>
      <c r="IF94" s="16" t="s">
        <v>23</v>
      </c>
      <c r="IG94" s="16" t="s">
        <v>31</v>
      </c>
      <c r="IH94" s="16">
        <v>10</v>
      </c>
      <c r="II94" s="16" t="s">
        <v>26</v>
      </c>
    </row>
    <row r="95" spans="1:243" s="15" customFormat="1" ht="36">
      <c r="A95" s="66">
        <v>2.06</v>
      </c>
      <c r="B95" s="82" t="s">
        <v>207</v>
      </c>
      <c r="C95" s="98" t="s">
        <v>229</v>
      </c>
      <c r="D95" s="84">
        <v>1</v>
      </c>
      <c r="E95" s="85" t="s">
        <v>201</v>
      </c>
      <c r="F95" s="86">
        <v>75</v>
      </c>
      <c r="G95" s="87"/>
      <c r="H95" s="87"/>
      <c r="I95" s="71" t="s">
        <v>27</v>
      </c>
      <c r="J95" s="72">
        <f>IF(I95="Less(-)",-1,1)</f>
        <v>1</v>
      </c>
      <c r="K95" s="73" t="s">
        <v>37</v>
      </c>
      <c r="L95" s="73" t="s">
        <v>5</v>
      </c>
      <c r="M95" s="88"/>
      <c r="N95" s="76"/>
      <c r="O95" s="76"/>
      <c r="P95" s="90"/>
      <c r="Q95" s="76"/>
      <c r="R95" s="76"/>
      <c r="S95" s="90"/>
      <c r="T95" s="90"/>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2">
        <f>total_amount_ba($B$2,$D$2,D95,F95,J95,K95,M95)</f>
        <v>0</v>
      </c>
      <c r="BB95" s="92">
        <f>BA95+SUM(N95:AZ95)</f>
        <v>0</v>
      </c>
      <c r="BC95" s="81" t="str">
        <f>SpellNumber(L95,BB95)</f>
        <v>INR Zero Only</v>
      </c>
      <c r="IE95" s="16">
        <v>2</v>
      </c>
      <c r="IF95" s="16" t="s">
        <v>23</v>
      </c>
      <c r="IG95" s="16" t="s">
        <v>31</v>
      </c>
      <c r="IH95" s="16">
        <v>10</v>
      </c>
      <c r="II95" s="16" t="s">
        <v>26</v>
      </c>
    </row>
    <row r="96" spans="1:243" s="15" customFormat="1" ht="18">
      <c r="A96" s="66">
        <v>2.07</v>
      </c>
      <c r="B96" s="82" t="s">
        <v>208</v>
      </c>
      <c r="C96" s="98" t="s">
        <v>230</v>
      </c>
      <c r="D96" s="84">
        <v>1</v>
      </c>
      <c r="E96" s="85" t="s">
        <v>245</v>
      </c>
      <c r="F96" s="86">
        <v>75</v>
      </c>
      <c r="G96" s="87"/>
      <c r="H96" s="87"/>
      <c r="I96" s="71" t="s">
        <v>27</v>
      </c>
      <c r="J96" s="72">
        <f>IF(I96="Less(-)",-1,1)</f>
        <v>1</v>
      </c>
      <c r="K96" s="73" t="s">
        <v>37</v>
      </c>
      <c r="L96" s="73" t="s">
        <v>5</v>
      </c>
      <c r="M96" s="88"/>
      <c r="N96" s="76"/>
      <c r="O96" s="76"/>
      <c r="P96" s="90"/>
      <c r="Q96" s="76"/>
      <c r="R96" s="76"/>
      <c r="S96" s="90"/>
      <c r="T96" s="90"/>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2">
        <f>total_amount_ba($B$2,$D$2,D96,F96,J96,K96,M96)</f>
        <v>0</v>
      </c>
      <c r="BB96" s="92">
        <f>BA96+SUM(N96:AZ96)</f>
        <v>0</v>
      </c>
      <c r="BC96" s="81" t="str">
        <f>SpellNumber(L96,BB96)</f>
        <v>INR Zero Only</v>
      </c>
      <c r="IE96" s="16">
        <v>2</v>
      </c>
      <c r="IF96" s="16" t="s">
        <v>23</v>
      </c>
      <c r="IG96" s="16" t="s">
        <v>31</v>
      </c>
      <c r="IH96" s="16">
        <v>10</v>
      </c>
      <c r="II96" s="16" t="s">
        <v>26</v>
      </c>
    </row>
    <row r="97" spans="1:243" s="15" customFormat="1" ht="18">
      <c r="A97" s="66">
        <v>2.08</v>
      </c>
      <c r="B97" s="82" t="s">
        <v>209</v>
      </c>
      <c r="C97" s="98" t="s">
        <v>231</v>
      </c>
      <c r="D97" s="84">
        <v>1</v>
      </c>
      <c r="E97" s="85" t="s">
        <v>245</v>
      </c>
      <c r="F97" s="86">
        <v>75</v>
      </c>
      <c r="G97" s="87"/>
      <c r="H97" s="87"/>
      <c r="I97" s="71" t="s">
        <v>27</v>
      </c>
      <c r="J97" s="72">
        <f>IF(I97="Less(-)",-1,1)</f>
        <v>1</v>
      </c>
      <c r="K97" s="73" t="s">
        <v>37</v>
      </c>
      <c r="L97" s="73" t="s">
        <v>5</v>
      </c>
      <c r="M97" s="88"/>
      <c r="N97" s="76"/>
      <c r="O97" s="76"/>
      <c r="P97" s="90"/>
      <c r="Q97" s="76"/>
      <c r="R97" s="76"/>
      <c r="S97" s="90"/>
      <c r="T97" s="90"/>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2">
        <f>total_amount_ba($B$2,$D$2,D97,F97,J97,K97,M97)</f>
        <v>0</v>
      </c>
      <c r="BB97" s="92">
        <f>BA97+SUM(N97:AZ97)</f>
        <v>0</v>
      </c>
      <c r="BC97" s="81" t="str">
        <f>SpellNumber(L97,BB97)</f>
        <v>INR Zero Only</v>
      </c>
      <c r="IE97" s="16">
        <v>2</v>
      </c>
      <c r="IF97" s="16" t="s">
        <v>23</v>
      </c>
      <c r="IG97" s="16" t="s">
        <v>31</v>
      </c>
      <c r="IH97" s="16">
        <v>10</v>
      </c>
      <c r="II97" s="16" t="s">
        <v>26</v>
      </c>
    </row>
    <row r="98" spans="1:243" s="15" customFormat="1" ht="36">
      <c r="A98" s="66">
        <v>2.09</v>
      </c>
      <c r="B98" s="82" t="s">
        <v>210</v>
      </c>
      <c r="C98" s="98" t="s">
        <v>232</v>
      </c>
      <c r="D98" s="84">
        <v>1</v>
      </c>
      <c r="E98" s="85" t="s">
        <v>246</v>
      </c>
      <c r="F98" s="86">
        <v>75</v>
      </c>
      <c r="G98" s="87"/>
      <c r="H98" s="87"/>
      <c r="I98" s="71" t="s">
        <v>27</v>
      </c>
      <c r="J98" s="72">
        <f>IF(I98="Less(-)",-1,1)</f>
        <v>1</v>
      </c>
      <c r="K98" s="73" t="s">
        <v>37</v>
      </c>
      <c r="L98" s="73" t="s">
        <v>5</v>
      </c>
      <c r="M98" s="88"/>
      <c r="N98" s="76"/>
      <c r="O98" s="76"/>
      <c r="P98" s="90"/>
      <c r="Q98" s="76"/>
      <c r="R98" s="76"/>
      <c r="S98" s="90"/>
      <c r="T98" s="90"/>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2">
        <f>total_amount_ba($B$2,$D$2,D98,F98,J98,K98,M98)</f>
        <v>0</v>
      </c>
      <c r="BB98" s="92">
        <f>BA98+SUM(N98:AZ98)</f>
        <v>0</v>
      </c>
      <c r="BC98" s="81" t="str">
        <f>SpellNumber(L98,BB98)</f>
        <v>INR Zero Only</v>
      </c>
      <c r="IE98" s="16">
        <v>2</v>
      </c>
      <c r="IF98" s="16" t="s">
        <v>23</v>
      </c>
      <c r="IG98" s="16" t="s">
        <v>31</v>
      </c>
      <c r="IH98" s="16">
        <v>10</v>
      </c>
      <c r="II98" s="16" t="s">
        <v>26</v>
      </c>
    </row>
    <row r="99" spans="1:243" s="15" customFormat="1" ht="36">
      <c r="A99" s="94">
        <v>2.1</v>
      </c>
      <c r="B99" s="82" t="s">
        <v>211</v>
      </c>
      <c r="C99" s="98" t="s">
        <v>233</v>
      </c>
      <c r="D99" s="84">
        <v>1</v>
      </c>
      <c r="E99" s="85" t="s">
        <v>247</v>
      </c>
      <c r="F99" s="86">
        <v>75</v>
      </c>
      <c r="G99" s="87"/>
      <c r="H99" s="87"/>
      <c r="I99" s="71" t="s">
        <v>27</v>
      </c>
      <c r="J99" s="72">
        <f>IF(I99="Less(-)",-1,1)</f>
        <v>1</v>
      </c>
      <c r="K99" s="73" t="s">
        <v>37</v>
      </c>
      <c r="L99" s="73" t="s">
        <v>5</v>
      </c>
      <c r="M99" s="88"/>
      <c r="N99" s="76"/>
      <c r="O99" s="76"/>
      <c r="P99" s="90"/>
      <c r="Q99" s="76"/>
      <c r="R99" s="76"/>
      <c r="S99" s="90"/>
      <c r="T99" s="90"/>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2">
        <f>total_amount_ba($B$2,$D$2,D99,F99,J99,K99,M99)</f>
        <v>0</v>
      </c>
      <c r="BB99" s="92">
        <f>BA99+SUM(N99:AZ99)</f>
        <v>0</v>
      </c>
      <c r="BC99" s="81" t="str">
        <f>SpellNumber(L99,BB99)</f>
        <v>INR Zero Only</v>
      </c>
      <c r="IE99" s="16">
        <v>2</v>
      </c>
      <c r="IF99" s="16" t="s">
        <v>23</v>
      </c>
      <c r="IG99" s="16" t="s">
        <v>31</v>
      </c>
      <c r="IH99" s="16">
        <v>10</v>
      </c>
      <c r="II99" s="16" t="s">
        <v>26</v>
      </c>
    </row>
    <row r="100" spans="1:243" s="15" customFormat="1" ht="36">
      <c r="A100" s="66">
        <v>2.11</v>
      </c>
      <c r="B100" s="99" t="s">
        <v>212</v>
      </c>
      <c r="C100" s="98" t="s">
        <v>234</v>
      </c>
      <c r="D100" s="84">
        <v>1</v>
      </c>
      <c r="E100" s="85" t="s">
        <v>245</v>
      </c>
      <c r="F100" s="86">
        <v>75</v>
      </c>
      <c r="G100" s="87"/>
      <c r="H100" s="87"/>
      <c r="I100" s="71" t="s">
        <v>27</v>
      </c>
      <c r="J100" s="72">
        <f>IF(I100="Less(-)",-1,1)</f>
        <v>1</v>
      </c>
      <c r="K100" s="73" t="s">
        <v>37</v>
      </c>
      <c r="L100" s="73" t="s">
        <v>5</v>
      </c>
      <c r="M100" s="88"/>
      <c r="N100" s="76"/>
      <c r="O100" s="76"/>
      <c r="P100" s="90"/>
      <c r="Q100" s="76"/>
      <c r="R100" s="76"/>
      <c r="S100" s="90"/>
      <c r="T100" s="90"/>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2">
        <f>total_amount_ba($B$2,$D$2,D100,F100,J100,K100,M100)</f>
        <v>0</v>
      </c>
      <c r="BB100" s="92">
        <f>BA100+SUM(N100:AZ100)</f>
        <v>0</v>
      </c>
      <c r="BC100" s="81" t="str">
        <f>SpellNumber(L100,BB100)</f>
        <v>INR Zero Only</v>
      </c>
      <c r="IE100" s="16">
        <v>2</v>
      </c>
      <c r="IF100" s="16" t="s">
        <v>23</v>
      </c>
      <c r="IG100" s="16" t="s">
        <v>31</v>
      </c>
      <c r="IH100" s="16">
        <v>10</v>
      </c>
      <c r="II100" s="16" t="s">
        <v>26</v>
      </c>
    </row>
    <row r="101" spans="1:243" s="15" customFormat="1" ht="36">
      <c r="A101" s="66">
        <v>2.12</v>
      </c>
      <c r="B101" s="99" t="s">
        <v>213</v>
      </c>
      <c r="C101" s="98" t="s">
        <v>235</v>
      </c>
      <c r="D101" s="84">
        <v>1</v>
      </c>
      <c r="E101" s="85" t="s">
        <v>245</v>
      </c>
      <c r="F101" s="86">
        <v>75</v>
      </c>
      <c r="G101" s="87"/>
      <c r="H101" s="87"/>
      <c r="I101" s="71" t="s">
        <v>27</v>
      </c>
      <c r="J101" s="72">
        <f>IF(I101="Less(-)",-1,1)</f>
        <v>1</v>
      </c>
      <c r="K101" s="73" t="s">
        <v>37</v>
      </c>
      <c r="L101" s="73" t="s">
        <v>5</v>
      </c>
      <c r="M101" s="88"/>
      <c r="N101" s="76"/>
      <c r="O101" s="76"/>
      <c r="P101" s="90"/>
      <c r="Q101" s="76"/>
      <c r="R101" s="76"/>
      <c r="S101" s="90"/>
      <c r="T101" s="90"/>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2">
        <f>total_amount_ba($B$2,$D$2,D101,F101,J101,K101,M101)</f>
        <v>0</v>
      </c>
      <c r="BB101" s="92">
        <f>BA101+SUM(N101:AZ101)</f>
        <v>0</v>
      </c>
      <c r="BC101" s="81" t="str">
        <f>SpellNumber(L101,BB101)</f>
        <v>INR Zero Only</v>
      </c>
      <c r="IE101" s="16">
        <v>2</v>
      </c>
      <c r="IF101" s="16" t="s">
        <v>23</v>
      </c>
      <c r="IG101" s="16" t="s">
        <v>31</v>
      </c>
      <c r="IH101" s="16">
        <v>10</v>
      </c>
      <c r="II101" s="16" t="s">
        <v>26</v>
      </c>
    </row>
    <row r="102" spans="1:243" s="15" customFormat="1" ht="36">
      <c r="A102" s="66">
        <v>2.13</v>
      </c>
      <c r="B102" s="99" t="s">
        <v>214</v>
      </c>
      <c r="C102" s="98" t="s">
        <v>236</v>
      </c>
      <c r="D102" s="84">
        <v>1</v>
      </c>
      <c r="E102" s="85" t="s">
        <v>245</v>
      </c>
      <c r="F102" s="86">
        <v>75</v>
      </c>
      <c r="G102" s="87"/>
      <c r="H102" s="87"/>
      <c r="I102" s="71" t="s">
        <v>27</v>
      </c>
      <c r="J102" s="72">
        <f>IF(I102="Less(-)",-1,1)</f>
        <v>1</v>
      </c>
      <c r="K102" s="73" t="s">
        <v>37</v>
      </c>
      <c r="L102" s="73" t="s">
        <v>5</v>
      </c>
      <c r="M102" s="88"/>
      <c r="N102" s="76"/>
      <c r="O102" s="76"/>
      <c r="P102" s="90"/>
      <c r="Q102" s="76"/>
      <c r="R102" s="76"/>
      <c r="S102" s="90"/>
      <c r="T102" s="90"/>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2">
        <f>total_amount_ba($B$2,$D$2,D102,F102,J102,K102,M102)</f>
        <v>0</v>
      </c>
      <c r="BB102" s="92">
        <f>BA102+SUM(N102:AZ102)</f>
        <v>0</v>
      </c>
      <c r="BC102" s="81" t="str">
        <f>SpellNumber(L102,BB102)</f>
        <v>INR Zero Only</v>
      </c>
      <c r="IE102" s="16">
        <v>2</v>
      </c>
      <c r="IF102" s="16" t="s">
        <v>23</v>
      </c>
      <c r="IG102" s="16" t="s">
        <v>31</v>
      </c>
      <c r="IH102" s="16">
        <v>10</v>
      </c>
      <c r="II102" s="16" t="s">
        <v>26</v>
      </c>
    </row>
    <row r="103" spans="1:243" s="15" customFormat="1" ht="36">
      <c r="A103" s="66">
        <v>2.14</v>
      </c>
      <c r="B103" s="99" t="s">
        <v>215</v>
      </c>
      <c r="C103" s="98" t="s">
        <v>237</v>
      </c>
      <c r="D103" s="84">
        <v>1</v>
      </c>
      <c r="E103" s="85" t="s">
        <v>245</v>
      </c>
      <c r="F103" s="86">
        <v>75</v>
      </c>
      <c r="G103" s="87"/>
      <c r="H103" s="87"/>
      <c r="I103" s="71" t="s">
        <v>27</v>
      </c>
      <c r="J103" s="72">
        <f>IF(I103="Less(-)",-1,1)</f>
        <v>1</v>
      </c>
      <c r="K103" s="73" t="s">
        <v>37</v>
      </c>
      <c r="L103" s="73" t="s">
        <v>5</v>
      </c>
      <c r="M103" s="88"/>
      <c r="N103" s="76"/>
      <c r="O103" s="76"/>
      <c r="P103" s="90"/>
      <c r="Q103" s="76"/>
      <c r="R103" s="76"/>
      <c r="S103" s="90"/>
      <c r="T103" s="90"/>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2">
        <f>total_amount_ba($B$2,$D$2,D103,F103,J103,K103,M103)</f>
        <v>0</v>
      </c>
      <c r="BB103" s="92">
        <f>BA103+SUM(N103:AZ103)</f>
        <v>0</v>
      </c>
      <c r="BC103" s="81" t="str">
        <f>SpellNumber(L103,BB103)</f>
        <v>INR Zero Only</v>
      </c>
      <c r="IE103" s="16">
        <v>2</v>
      </c>
      <c r="IF103" s="16" t="s">
        <v>23</v>
      </c>
      <c r="IG103" s="16" t="s">
        <v>31</v>
      </c>
      <c r="IH103" s="16">
        <v>10</v>
      </c>
      <c r="II103" s="16" t="s">
        <v>26</v>
      </c>
    </row>
    <row r="104" spans="1:243" s="15" customFormat="1" ht="36">
      <c r="A104" s="66">
        <v>2.15</v>
      </c>
      <c r="B104" s="99" t="s">
        <v>216</v>
      </c>
      <c r="C104" s="98" t="s">
        <v>238</v>
      </c>
      <c r="D104" s="84">
        <v>1</v>
      </c>
      <c r="E104" s="85" t="s">
        <v>245</v>
      </c>
      <c r="F104" s="86">
        <v>75</v>
      </c>
      <c r="G104" s="87"/>
      <c r="H104" s="87"/>
      <c r="I104" s="71" t="s">
        <v>27</v>
      </c>
      <c r="J104" s="72">
        <f>IF(I104="Less(-)",-1,1)</f>
        <v>1</v>
      </c>
      <c r="K104" s="73" t="s">
        <v>37</v>
      </c>
      <c r="L104" s="73" t="s">
        <v>5</v>
      </c>
      <c r="M104" s="88"/>
      <c r="N104" s="76"/>
      <c r="O104" s="76"/>
      <c r="P104" s="90"/>
      <c r="Q104" s="76"/>
      <c r="R104" s="76"/>
      <c r="S104" s="90"/>
      <c r="T104" s="90"/>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2">
        <f>total_amount_ba($B$2,$D$2,D104,F104,J104,K104,M104)</f>
        <v>0</v>
      </c>
      <c r="BB104" s="92">
        <f>BA104+SUM(N104:AZ104)</f>
        <v>0</v>
      </c>
      <c r="BC104" s="81" t="str">
        <f>SpellNumber(L104,BB104)</f>
        <v>INR Zero Only</v>
      </c>
      <c r="IE104" s="16">
        <v>2</v>
      </c>
      <c r="IF104" s="16" t="s">
        <v>23</v>
      </c>
      <c r="IG104" s="16" t="s">
        <v>31</v>
      </c>
      <c r="IH104" s="16">
        <v>10</v>
      </c>
      <c r="II104" s="16" t="s">
        <v>26</v>
      </c>
    </row>
    <row r="105" spans="1:243" s="15" customFormat="1" ht="36">
      <c r="A105" s="66">
        <v>2.16</v>
      </c>
      <c r="B105" s="99" t="s">
        <v>217</v>
      </c>
      <c r="C105" s="98" t="s">
        <v>239</v>
      </c>
      <c r="D105" s="84">
        <v>1</v>
      </c>
      <c r="E105" s="85" t="s">
        <v>245</v>
      </c>
      <c r="F105" s="86">
        <v>75</v>
      </c>
      <c r="G105" s="87"/>
      <c r="H105" s="87"/>
      <c r="I105" s="71" t="s">
        <v>27</v>
      </c>
      <c r="J105" s="72">
        <f>IF(I105="Less(-)",-1,1)</f>
        <v>1</v>
      </c>
      <c r="K105" s="73" t="s">
        <v>37</v>
      </c>
      <c r="L105" s="73" t="s">
        <v>5</v>
      </c>
      <c r="M105" s="88"/>
      <c r="N105" s="76"/>
      <c r="O105" s="76"/>
      <c r="P105" s="90"/>
      <c r="Q105" s="76"/>
      <c r="R105" s="76"/>
      <c r="S105" s="90"/>
      <c r="T105" s="90"/>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2">
        <f>total_amount_ba($B$2,$D$2,D105,F105,J105,K105,M105)</f>
        <v>0</v>
      </c>
      <c r="BB105" s="92">
        <f>BA105+SUM(N105:AZ105)</f>
        <v>0</v>
      </c>
      <c r="BC105" s="81" t="str">
        <f>SpellNumber(L105,BB105)</f>
        <v>INR Zero Only</v>
      </c>
      <c r="IE105" s="16">
        <v>2</v>
      </c>
      <c r="IF105" s="16" t="s">
        <v>23</v>
      </c>
      <c r="IG105" s="16" t="s">
        <v>31</v>
      </c>
      <c r="IH105" s="16">
        <v>10</v>
      </c>
      <c r="II105" s="16" t="s">
        <v>26</v>
      </c>
    </row>
    <row r="106" spans="1:243" s="15" customFormat="1" ht="18">
      <c r="A106" s="66">
        <v>2.17</v>
      </c>
      <c r="B106" s="96" t="s">
        <v>218</v>
      </c>
      <c r="C106" s="98" t="s">
        <v>240</v>
      </c>
      <c r="D106" s="84">
        <v>1</v>
      </c>
      <c r="E106" s="85" t="s">
        <v>201</v>
      </c>
      <c r="F106" s="86">
        <v>75</v>
      </c>
      <c r="G106" s="87"/>
      <c r="H106" s="87"/>
      <c r="I106" s="71" t="s">
        <v>27</v>
      </c>
      <c r="J106" s="72">
        <f>IF(I106="Less(-)",-1,1)</f>
        <v>1</v>
      </c>
      <c r="K106" s="73" t="s">
        <v>37</v>
      </c>
      <c r="L106" s="73" t="s">
        <v>5</v>
      </c>
      <c r="M106" s="88"/>
      <c r="N106" s="76"/>
      <c r="O106" s="76"/>
      <c r="P106" s="90"/>
      <c r="Q106" s="76"/>
      <c r="R106" s="76"/>
      <c r="S106" s="90"/>
      <c r="T106" s="90"/>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2">
        <f>total_amount_ba($B$2,$D$2,D106,F106,J106,K106,M106)</f>
        <v>0</v>
      </c>
      <c r="BB106" s="92">
        <f>BA106+SUM(N106:AZ106)</f>
        <v>0</v>
      </c>
      <c r="BC106" s="81" t="str">
        <f>SpellNumber(L106,BB106)</f>
        <v>INR Zero Only</v>
      </c>
      <c r="IE106" s="16">
        <v>2</v>
      </c>
      <c r="IF106" s="16" t="s">
        <v>23</v>
      </c>
      <c r="IG106" s="16" t="s">
        <v>31</v>
      </c>
      <c r="IH106" s="16">
        <v>10</v>
      </c>
      <c r="II106" s="16" t="s">
        <v>26</v>
      </c>
    </row>
    <row r="107" spans="1:243" s="15" customFormat="1" ht="18">
      <c r="A107" s="66">
        <v>2.18</v>
      </c>
      <c r="B107" s="96" t="s">
        <v>219</v>
      </c>
      <c r="C107" s="98" t="s">
        <v>241</v>
      </c>
      <c r="D107" s="84">
        <v>1</v>
      </c>
      <c r="E107" s="85" t="s">
        <v>201</v>
      </c>
      <c r="F107" s="86">
        <v>75</v>
      </c>
      <c r="G107" s="87"/>
      <c r="H107" s="87"/>
      <c r="I107" s="71" t="s">
        <v>27</v>
      </c>
      <c r="J107" s="72">
        <f>IF(I107="Less(-)",-1,1)</f>
        <v>1</v>
      </c>
      <c r="K107" s="73" t="s">
        <v>37</v>
      </c>
      <c r="L107" s="73" t="s">
        <v>5</v>
      </c>
      <c r="M107" s="88"/>
      <c r="N107" s="76"/>
      <c r="O107" s="76"/>
      <c r="P107" s="90"/>
      <c r="Q107" s="76"/>
      <c r="R107" s="76"/>
      <c r="S107" s="90"/>
      <c r="T107" s="90"/>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2">
        <f>total_amount_ba($B$2,$D$2,D107,F107,J107,K107,M107)</f>
        <v>0</v>
      </c>
      <c r="BB107" s="92">
        <f>BA107+SUM(N107:AZ107)</f>
        <v>0</v>
      </c>
      <c r="BC107" s="81" t="str">
        <f>SpellNumber(L107,BB107)</f>
        <v>INR Zero Only</v>
      </c>
      <c r="IE107" s="16">
        <v>2</v>
      </c>
      <c r="IF107" s="16" t="s">
        <v>23</v>
      </c>
      <c r="IG107" s="16" t="s">
        <v>31</v>
      </c>
      <c r="IH107" s="16">
        <v>10</v>
      </c>
      <c r="II107" s="16" t="s">
        <v>26</v>
      </c>
    </row>
    <row r="108" spans="1:243" s="15" customFormat="1" ht="18">
      <c r="A108" s="66">
        <v>2.19</v>
      </c>
      <c r="B108" s="96" t="s">
        <v>220</v>
      </c>
      <c r="C108" s="98" t="s">
        <v>242</v>
      </c>
      <c r="D108" s="84">
        <v>1</v>
      </c>
      <c r="E108" s="85" t="s">
        <v>201</v>
      </c>
      <c r="F108" s="86">
        <v>75</v>
      </c>
      <c r="G108" s="87"/>
      <c r="H108" s="87"/>
      <c r="I108" s="71" t="s">
        <v>27</v>
      </c>
      <c r="J108" s="72">
        <f>IF(I108="Less(-)",-1,1)</f>
        <v>1</v>
      </c>
      <c r="K108" s="73" t="s">
        <v>37</v>
      </c>
      <c r="L108" s="73" t="s">
        <v>5</v>
      </c>
      <c r="M108" s="88"/>
      <c r="N108" s="76"/>
      <c r="O108" s="76"/>
      <c r="P108" s="90"/>
      <c r="Q108" s="76"/>
      <c r="R108" s="76"/>
      <c r="S108" s="90"/>
      <c r="T108" s="90"/>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2">
        <f>total_amount_ba($B$2,$D$2,D108,F108,J108,K108,M108)</f>
        <v>0</v>
      </c>
      <c r="BB108" s="92">
        <f>BA108+SUM(N108:AZ108)</f>
        <v>0</v>
      </c>
      <c r="BC108" s="81" t="str">
        <f>SpellNumber(L108,BB108)</f>
        <v>INR Zero Only</v>
      </c>
      <c r="IE108" s="16">
        <v>2</v>
      </c>
      <c r="IF108" s="16" t="s">
        <v>23</v>
      </c>
      <c r="IG108" s="16" t="s">
        <v>31</v>
      </c>
      <c r="IH108" s="16">
        <v>10</v>
      </c>
      <c r="II108" s="16" t="s">
        <v>26</v>
      </c>
    </row>
    <row r="109" spans="1:243" s="15" customFormat="1" ht="18">
      <c r="A109" s="94">
        <v>2.2</v>
      </c>
      <c r="B109" s="96" t="s">
        <v>221</v>
      </c>
      <c r="C109" s="98" t="s">
        <v>243</v>
      </c>
      <c r="D109" s="84">
        <v>1</v>
      </c>
      <c r="E109" s="85" t="s">
        <v>201</v>
      </c>
      <c r="F109" s="86">
        <v>75</v>
      </c>
      <c r="G109" s="87"/>
      <c r="H109" s="87"/>
      <c r="I109" s="71" t="s">
        <v>27</v>
      </c>
      <c r="J109" s="72">
        <f>IF(I109="Less(-)",-1,1)</f>
        <v>1</v>
      </c>
      <c r="K109" s="73" t="s">
        <v>37</v>
      </c>
      <c r="L109" s="73" t="s">
        <v>5</v>
      </c>
      <c r="M109" s="88"/>
      <c r="N109" s="76"/>
      <c r="O109" s="76"/>
      <c r="P109" s="90"/>
      <c r="Q109" s="76"/>
      <c r="R109" s="76"/>
      <c r="S109" s="90"/>
      <c r="T109" s="90"/>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2">
        <f>total_amount_ba($B$2,$D$2,D109,F109,J109,K109,M109)</f>
        <v>0</v>
      </c>
      <c r="BB109" s="92">
        <f>BA109+SUM(N109:AZ109)</f>
        <v>0</v>
      </c>
      <c r="BC109" s="81" t="str">
        <f>SpellNumber(L109,BB109)</f>
        <v>INR Zero Only</v>
      </c>
      <c r="IE109" s="16">
        <v>2</v>
      </c>
      <c r="IF109" s="16" t="s">
        <v>23</v>
      </c>
      <c r="IG109" s="16" t="s">
        <v>31</v>
      </c>
      <c r="IH109" s="16">
        <v>10</v>
      </c>
      <c r="II109" s="16" t="s">
        <v>26</v>
      </c>
    </row>
    <row r="110" spans="1:243" s="15" customFormat="1" ht="18">
      <c r="A110" s="66">
        <v>2.21</v>
      </c>
      <c r="B110" s="96" t="s">
        <v>222</v>
      </c>
      <c r="C110" s="98" t="s">
        <v>244</v>
      </c>
      <c r="D110" s="84">
        <v>1</v>
      </c>
      <c r="E110" s="85" t="s">
        <v>201</v>
      </c>
      <c r="F110" s="86">
        <v>75</v>
      </c>
      <c r="G110" s="87"/>
      <c r="H110" s="87"/>
      <c r="I110" s="71" t="s">
        <v>27</v>
      </c>
      <c r="J110" s="72">
        <f>IF(I110="Less(-)",-1,1)</f>
        <v>1</v>
      </c>
      <c r="K110" s="73" t="s">
        <v>37</v>
      </c>
      <c r="L110" s="73" t="s">
        <v>5</v>
      </c>
      <c r="M110" s="88"/>
      <c r="N110" s="76"/>
      <c r="O110" s="76"/>
      <c r="P110" s="90"/>
      <c r="Q110" s="76"/>
      <c r="R110" s="76"/>
      <c r="S110" s="90"/>
      <c r="T110" s="90"/>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2">
        <f>total_amount_ba($B$2,$D$2,D110,F110,J110,K110,M110)</f>
        <v>0</v>
      </c>
      <c r="BB110" s="92">
        <f>BA110+SUM(N110:AZ110)</f>
        <v>0</v>
      </c>
      <c r="BC110" s="81" t="str">
        <f>SpellNumber(L110,BB110)</f>
        <v>INR Zero Only</v>
      </c>
      <c r="IE110" s="16">
        <v>2</v>
      </c>
      <c r="IF110" s="16" t="s">
        <v>23</v>
      </c>
      <c r="IG110" s="16" t="s">
        <v>31</v>
      </c>
      <c r="IH110" s="16">
        <v>10</v>
      </c>
      <c r="II110" s="16" t="s">
        <v>26</v>
      </c>
    </row>
    <row r="111" spans="1:243" s="15" customFormat="1" ht="24.75" customHeight="1">
      <c r="A111" s="66">
        <v>3</v>
      </c>
      <c r="B111" s="103" t="s">
        <v>281</v>
      </c>
      <c r="C111" s="67"/>
      <c r="D111" s="68"/>
      <c r="E111" s="69"/>
      <c r="F111" s="68"/>
      <c r="G111" s="70"/>
      <c r="H111" s="70"/>
      <c r="I111" s="71"/>
      <c r="J111" s="72"/>
      <c r="K111" s="73"/>
      <c r="L111" s="73"/>
      <c r="M111" s="74"/>
      <c r="N111" s="75"/>
      <c r="O111" s="76"/>
      <c r="P111" s="77"/>
      <c r="Q111" s="75"/>
      <c r="R111" s="75"/>
      <c r="S111" s="78"/>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80"/>
      <c r="BB111" s="80"/>
      <c r="BC111" s="81"/>
      <c r="IE111" s="16">
        <v>1</v>
      </c>
      <c r="IF111" s="16" t="s">
        <v>23</v>
      </c>
      <c r="IG111" s="16" t="s">
        <v>24</v>
      </c>
      <c r="IH111" s="16">
        <v>10</v>
      </c>
      <c r="II111" s="16" t="s">
        <v>25</v>
      </c>
    </row>
    <row r="112" spans="1:243" s="15" customFormat="1" ht="18">
      <c r="A112" s="66">
        <v>3.01</v>
      </c>
      <c r="B112" s="100" t="s">
        <v>248</v>
      </c>
      <c r="C112" s="98" t="s">
        <v>282</v>
      </c>
      <c r="D112" s="84">
        <v>1</v>
      </c>
      <c r="E112" s="85" t="s">
        <v>201</v>
      </c>
      <c r="F112" s="86">
        <v>75</v>
      </c>
      <c r="G112" s="87"/>
      <c r="H112" s="87"/>
      <c r="I112" s="71" t="s">
        <v>27</v>
      </c>
      <c r="J112" s="72">
        <f>IF(I112="Less(-)",-1,1)</f>
        <v>1</v>
      </c>
      <c r="K112" s="73" t="s">
        <v>37</v>
      </c>
      <c r="L112" s="73" t="s">
        <v>5</v>
      </c>
      <c r="M112" s="88"/>
      <c r="N112" s="76"/>
      <c r="O112" s="76"/>
      <c r="P112" s="90"/>
      <c r="Q112" s="76"/>
      <c r="R112" s="76"/>
      <c r="S112" s="90"/>
      <c r="T112" s="90"/>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2">
        <f>total_amount_ba($B$2,$D$2,D112,F112,J112,K112,M112)</f>
        <v>0</v>
      </c>
      <c r="BB112" s="92">
        <f>BA112+SUM(N112:AZ112)</f>
        <v>0</v>
      </c>
      <c r="BC112" s="81" t="str">
        <f>SpellNumber(L112,BB112)</f>
        <v>INR Zero Only</v>
      </c>
      <c r="IE112" s="16">
        <v>2</v>
      </c>
      <c r="IF112" s="16" t="s">
        <v>23</v>
      </c>
      <c r="IG112" s="16" t="s">
        <v>31</v>
      </c>
      <c r="IH112" s="16">
        <v>10</v>
      </c>
      <c r="II112" s="16" t="s">
        <v>26</v>
      </c>
    </row>
    <row r="113" spans="1:243" s="15" customFormat="1" ht="18">
      <c r="A113" s="66">
        <v>3.02</v>
      </c>
      <c r="B113" s="100" t="s">
        <v>249</v>
      </c>
      <c r="C113" s="98" t="s">
        <v>283</v>
      </c>
      <c r="D113" s="84">
        <v>1</v>
      </c>
      <c r="E113" s="85" t="s">
        <v>201</v>
      </c>
      <c r="F113" s="86">
        <v>75</v>
      </c>
      <c r="G113" s="87"/>
      <c r="H113" s="87"/>
      <c r="I113" s="71" t="s">
        <v>27</v>
      </c>
      <c r="J113" s="72">
        <f>IF(I113="Less(-)",-1,1)</f>
        <v>1</v>
      </c>
      <c r="K113" s="73" t="s">
        <v>37</v>
      </c>
      <c r="L113" s="73" t="s">
        <v>5</v>
      </c>
      <c r="M113" s="88"/>
      <c r="N113" s="76"/>
      <c r="O113" s="76"/>
      <c r="P113" s="90"/>
      <c r="Q113" s="76"/>
      <c r="R113" s="76"/>
      <c r="S113" s="90"/>
      <c r="T113" s="90"/>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2">
        <f>total_amount_ba($B$2,$D$2,D113,F113,J113,K113,M113)</f>
        <v>0</v>
      </c>
      <c r="BB113" s="92">
        <f>BA113+SUM(N113:AZ113)</f>
        <v>0</v>
      </c>
      <c r="BC113" s="81" t="str">
        <f>SpellNumber(L113,BB113)</f>
        <v>INR Zero Only</v>
      </c>
      <c r="IE113" s="16">
        <v>2</v>
      </c>
      <c r="IF113" s="16" t="s">
        <v>23</v>
      </c>
      <c r="IG113" s="16" t="s">
        <v>31</v>
      </c>
      <c r="IH113" s="16">
        <v>10</v>
      </c>
      <c r="II113" s="16" t="s">
        <v>26</v>
      </c>
    </row>
    <row r="114" spans="1:243" s="15" customFormat="1" ht="18">
      <c r="A114" s="66">
        <v>3.03</v>
      </c>
      <c r="B114" s="100" t="s">
        <v>250</v>
      </c>
      <c r="C114" s="98" t="s">
        <v>284</v>
      </c>
      <c r="D114" s="84">
        <v>1</v>
      </c>
      <c r="E114" s="85" t="s">
        <v>201</v>
      </c>
      <c r="F114" s="86">
        <v>75</v>
      </c>
      <c r="G114" s="87"/>
      <c r="H114" s="87"/>
      <c r="I114" s="71" t="s">
        <v>27</v>
      </c>
      <c r="J114" s="72">
        <f>IF(I114="Less(-)",-1,1)</f>
        <v>1</v>
      </c>
      <c r="K114" s="73" t="s">
        <v>37</v>
      </c>
      <c r="L114" s="73" t="s">
        <v>5</v>
      </c>
      <c r="M114" s="88"/>
      <c r="N114" s="76"/>
      <c r="O114" s="76"/>
      <c r="P114" s="90"/>
      <c r="Q114" s="76"/>
      <c r="R114" s="76"/>
      <c r="S114" s="90"/>
      <c r="T114" s="90"/>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2">
        <f>total_amount_ba($B$2,$D$2,D114,F114,J114,K114,M114)</f>
        <v>0</v>
      </c>
      <c r="BB114" s="92">
        <f>BA114+SUM(N114:AZ114)</f>
        <v>0</v>
      </c>
      <c r="BC114" s="81" t="str">
        <f>SpellNumber(L114,BB114)</f>
        <v>INR Zero Only</v>
      </c>
      <c r="IE114" s="16">
        <v>2</v>
      </c>
      <c r="IF114" s="16" t="s">
        <v>23</v>
      </c>
      <c r="IG114" s="16" t="s">
        <v>31</v>
      </c>
      <c r="IH114" s="16">
        <v>10</v>
      </c>
      <c r="II114" s="16" t="s">
        <v>26</v>
      </c>
    </row>
    <row r="115" spans="1:243" s="15" customFormat="1" ht="18">
      <c r="A115" s="66">
        <v>3.04</v>
      </c>
      <c r="B115" s="100" t="s">
        <v>251</v>
      </c>
      <c r="C115" s="98" t="s">
        <v>285</v>
      </c>
      <c r="D115" s="84">
        <v>1</v>
      </c>
      <c r="E115" s="85" t="s">
        <v>201</v>
      </c>
      <c r="F115" s="86">
        <v>75</v>
      </c>
      <c r="G115" s="87"/>
      <c r="H115" s="87"/>
      <c r="I115" s="71" t="s">
        <v>27</v>
      </c>
      <c r="J115" s="72">
        <f>IF(I115="Less(-)",-1,1)</f>
        <v>1</v>
      </c>
      <c r="K115" s="73" t="s">
        <v>37</v>
      </c>
      <c r="L115" s="73" t="s">
        <v>5</v>
      </c>
      <c r="M115" s="88"/>
      <c r="N115" s="76"/>
      <c r="O115" s="76"/>
      <c r="P115" s="90"/>
      <c r="Q115" s="76"/>
      <c r="R115" s="76"/>
      <c r="S115" s="90"/>
      <c r="T115" s="90"/>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2">
        <f>total_amount_ba($B$2,$D$2,D115,F115,J115,K115,M115)</f>
        <v>0</v>
      </c>
      <c r="BB115" s="92">
        <f>BA115+SUM(N115:AZ115)</f>
        <v>0</v>
      </c>
      <c r="BC115" s="81" t="str">
        <f>SpellNumber(L115,BB115)</f>
        <v>INR Zero Only</v>
      </c>
      <c r="IE115" s="16">
        <v>2</v>
      </c>
      <c r="IF115" s="16" t="s">
        <v>23</v>
      </c>
      <c r="IG115" s="16" t="s">
        <v>31</v>
      </c>
      <c r="IH115" s="16">
        <v>10</v>
      </c>
      <c r="II115" s="16" t="s">
        <v>26</v>
      </c>
    </row>
    <row r="116" spans="1:243" s="15" customFormat="1" ht="18">
      <c r="A116" s="66">
        <v>3.05</v>
      </c>
      <c r="B116" s="100" t="s">
        <v>252</v>
      </c>
      <c r="C116" s="98" t="s">
        <v>286</v>
      </c>
      <c r="D116" s="84">
        <v>1</v>
      </c>
      <c r="E116" s="85" t="s">
        <v>201</v>
      </c>
      <c r="F116" s="86">
        <v>75</v>
      </c>
      <c r="G116" s="87"/>
      <c r="H116" s="87"/>
      <c r="I116" s="71" t="s">
        <v>27</v>
      </c>
      <c r="J116" s="72">
        <f>IF(I116="Less(-)",-1,1)</f>
        <v>1</v>
      </c>
      <c r="K116" s="73" t="s">
        <v>37</v>
      </c>
      <c r="L116" s="73" t="s">
        <v>5</v>
      </c>
      <c r="M116" s="88"/>
      <c r="N116" s="76"/>
      <c r="O116" s="76"/>
      <c r="P116" s="90"/>
      <c r="Q116" s="76"/>
      <c r="R116" s="76"/>
      <c r="S116" s="90"/>
      <c r="T116" s="90"/>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2">
        <f>total_amount_ba($B$2,$D$2,D116,F116,J116,K116,M116)</f>
        <v>0</v>
      </c>
      <c r="BB116" s="92">
        <f>BA116+SUM(N116:AZ116)</f>
        <v>0</v>
      </c>
      <c r="BC116" s="81" t="str">
        <f>SpellNumber(L116,BB116)</f>
        <v>INR Zero Only</v>
      </c>
      <c r="IE116" s="16">
        <v>2</v>
      </c>
      <c r="IF116" s="16" t="s">
        <v>23</v>
      </c>
      <c r="IG116" s="16" t="s">
        <v>31</v>
      </c>
      <c r="IH116" s="16">
        <v>10</v>
      </c>
      <c r="II116" s="16" t="s">
        <v>26</v>
      </c>
    </row>
    <row r="117" spans="1:243" s="15" customFormat="1" ht="18">
      <c r="A117" s="66">
        <v>3.06</v>
      </c>
      <c r="B117" s="100" t="s">
        <v>253</v>
      </c>
      <c r="C117" s="98" t="s">
        <v>287</v>
      </c>
      <c r="D117" s="84">
        <v>1</v>
      </c>
      <c r="E117" s="85" t="s">
        <v>201</v>
      </c>
      <c r="F117" s="86">
        <v>75</v>
      </c>
      <c r="G117" s="87"/>
      <c r="H117" s="87"/>
      <c r="I117" s="71" t="s">
        <v>27</v>
      </c>
      <c r="J117" s="72">
        <f>IF(I117="Less(-)",-1,1)</f>
        <v>1</v>
      </c>
      <c r="K117" s="73" t="s">
        <v>37</v>
      </c>
      <c r="L117" s="73" t="s">
        <v>5</v>
      </c>
      <c r="M117" s="88"/>
      <c r="N117" s="76"/>
      <c r="O117" s="76"/>
      <c r="P117" s="90"/>
      <c r="Q117" s="76"/>
      <c r="R117" s="76"/>
      <c r="S117" s="90"/>
      <c r="T117" s="90"/>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2">
        <f>total_amount_ba($B$2,$D$2,D117,F117,J117,K117,M117)</f>
        <v>0</v>
      </c>
      <c r="BB117" s="92">
        <f>BA117+SUM(N117:AZ117)</f>
        <v>0</v>
      </c>
      <c r="BC117" s="81" t="str">
        <f>SpellNumber(L117,BB117)</f>
        <v>INR Zero Only</v>
      </c>
      <c r="IE117" s="16">
        <v>2</v>
      </c>
      <c r="IF117" s="16" t="s">
        <v>23</v>
      </c>
      <c r="IG117" s="16" t="s">
        <v>31</v>
      </c>
      <c r="IH117" s="16">
        <v>10</v>
      </c>
      <c r="II117" s="16" t="s">
        <v>26</v>
      </c>
    </row>
    <row r="118" spans="1:243" s="15" customFormat="1" ht="18">
      <c r="A118" s="66">
        <v>3.07</v>
      </c>
      <c r="B118" s="100" t="s">
        <v>254</v>
      </c>
      <c r="C118" s="98" t="s">
        <v>288</v>
      </c>
      <c r="D118" s="84">
        <v>1</v>
      </c>
      <c r="E118" s="85" t="s">
        <v>201</v>
      </c>
      <c r="F118" s="86">
        <v>75</v>
      </c>
      <c r="G118" s="87"/>
      <c r="H118" s="87"/>
      <c r="I118" s="71" t="s">
        <v>27</v>
      </c>
      <c r="J118" s="72">
        <f>IF(I118="Less(-)",-1,1)</f>
        <v>1</v>
      </c>
      <c r="K118" s="73" t="s">
        <v>37</v>
      </c>
      <c r="L118" s="73" t="s">
        <v>5</v>
      </c>
      <c r="M118" s="88"/>
      <c r="N118" s="76"/>
      <c r="O118" s="76"/>
      <c r="P118" s="90"/>
      <c r="Q118" s="76"/>
      <c r="R118" s="76"/>
      <c r="S118" s="90"/>
      <c r="T118" s="90"/>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2">
        <f>total_amount_ba($B$2,$D$2,D118,F118,J118,K118,M118)</f>
        <v>0</v>
      </c>
      <c r="BB118" s="92">
        <f>BA118+SUM(N118:AZ118)</f>
        <v>0</v>
      </c>
      <c r="BC118" s="81" t="str">
        <f>SpellNumber(L118,BB118)</f>
        <v>INR Zero Only</v>
      </c>
      <c r="IE118" s="16">
        <v>2</v>
      </c>
      <c r="IF118" s="16" t="s">
        <v>23</v>
      </c>
      <c r="IG118" s="16" t="s">
        <v>31</v>
      </c>
      <c r="IH118" s="16">
        <v>10</v>
      </c>
      <c r="II118" s="16" t="s">
        <v>26</v>
      </c>
    </row>
    <row r="119" spans="1:243" s="15" customFormat="1" ht="18">
      <c r="A119" s="66">
        <v>3.08</v>
      </c>
      <c r="B119" s="100" t="s">
        <v>255</v>
      </c>
      <c r="C119" s="98" t="s">
        <v>289</v>
      </c>
      <c r="D119" s="84">
        <v>1</v>
      </c>
      <c r="E119" s="85" t="s">
        <v>201</v>
      </c>
      <c r="F119" s="86">
        <v>75</v>
      </c>
      <c r="G119" s="87"/>
      <c r="H119" s="87"/>
      <c r="I119" s="71" t="s">
        <v>27</v>
      </c>
      <c r="J119" s="72">
        <f>IF(I119="Less(-)",-1,1)</f>
        <v>1</v>
      </c>
      <c r="K119" s="73" t="s">
        <v>37</v>
      </c>
      <c r="L119" s="73" t="s">
        <v>5</v>
      </c>
      <c r="M119" s="88"/>
      <c r="N119" s="76"/>
      <c r="O119" s="76"/>
      <c r="P119" s="90"/>
      <c r="Q119" s="76"/>
      <c r="R119" s="76"/>
      <c r="S119" s="90"/>
      <c r="T119" s="90"/>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2">
        <f>total_amount_ba($B$2,$D$2,D119,F119,J119,K119,M119)</f>
        <v>0</v>
      </c>
      <c r="BB119" s="92">
        <f>BA119+SUM(N119:AZ119)</f>
        <v>0</v>
      </c>
      <c r="BC119" s="81" t="str">
        <f>SpellNumber(L119,BB119)</f>
        <v>INR Zero Only</v>
      </c>
      <c r="IE119" s="16">
        <v>2</v>
      </c>
      <c r="IF119" s="16" t="s">
        <v>23</v>
      </c>
      <c r="IG119" s="16" t="s">
        <v>31</v>
      </c>
      <c r="IH119" s="16">
        <v>10</v>
      </c>
      <c r="II119" s="16" t="s">
        <v>26</v>
      </c>
    </row>
    <row r="120" spans="1:243" s="15" customFormat="1" ht="18">
      <c r="A120" s="66">
        <v>3.09</v>
      </c>
      <c r="B120" s="100" t="s">
        <v>256</v>
      </c>
      <c r="C120" s="98" t="s">
        <v>290</v>
      </c>
      <c r="D120" s="84">
        <v>1</v>
      </c>
      <c r="E120" s="85" t="s">
        <v>201</v>
      </c>
      <c r="F120" s="86">
        <v>75</v>
      </c>
      <c r="G120" s="87"/>
      <c r="H120" s="87"/>
      <c r="I120" s="71" t="s">
        <v>27</v>
      </c>
      <c r="J120" s="72">
        <f>IF(I120="Less(-)",-1,1)</f>
        <v>1</v>
      </c>
      <c r="K120" s="73" t="s">
        <v>37</v>
      </c>
      <c r="L120" s="73" t="s">
        <v>5</v>
      </c>
      <c r="M120" s="88"/>
      <c r="N120" s="76"/>
      <c r="O120" s="76"/>
      <c r="P120" s="90"/>
      <c r="Q120" s="76"/>
      <c r="R120" s="76"/>
      <c r="S120" s="90"/>
      <c r="T120" s="90"/>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2">
        <f>total_amount_ba($B$2,$D$2,D120,F120,J120,K120,M120)</f>
        <v>0</v>
      </c>
      <c r="BB120" s="92">
        <f>BA120+SUM(N120:AZ120)</f>
        <v>0</v>
      </c>
      <c r="BC120" s="81" t="str">
        <f>SpellNumber(L120,BB120)</f>
        <v>INR Zero Only</v>
      </c>
      <c r="IE120" s="16">
        <v>2</v>
      </c>
      <c r="IF120" s="16" t="s">
        <v>23</v>
      </c>
      <c r="IG120" s="16" t="s">
        <v>31</v>
      </c>
      <c r="IH120" s="16">
        <v>10</v>
      </c>
      <c r="II120" s="16" t="s">
        <v>26</v>
      </c>
    </row>
    <row r="121" spans="1:243" s="15" customFormat="1" ht="18">
      <c r="A121" s="94">
        <v>3.1</v>
      </c>
      <c r="B121" s="100" t="s">
        <v>257</v>
      </c>
      <c r="C121" s="98" t="s">
        <v>291</v>
      </c>
      <c r="D121" s="84">
        <v>1</v>
      </c>
      <c r="E121" s="85" t="s">
        <v>201</v>
      </c>
      <c r="F121" s="86">
        <v>75</v>
      </c>
      <c r="G121" s="87"/>
      <c r="H121" s="87"/>
      <c r="I121" s="71" t="s">
        <v>27</v>
      </c>
      <c r="J121" s="72">
        <f>IF(I121="Less(-)",-1,1)</f>
        <v>1</v>
      </c>
      <c r="K121" s="73" t="s">
        <v>37</v>
      </c>
      <c r="L121" s="73" t="s">
        <v>5</v>
      </c>
      <c r="M121" s="88"/>
      <c r="N121" s="76"/>
      <c r="O121" s="76"/>
      <c r="P121" s="90"/>
      <c r="Q121" s="76"/>
      <c r="R121" s="76"/>
      <c r="S121" s="90"/>
      <c r="T121" s="90"/>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2">
        <f>total_amount_ba($B$2,$D$2,D121,F121,J121,K121,M121)</f>
        <v>0</v>
      </c>
      <c r="BB121" s="92">
        <f>BA121+SUM(N121:AZ121)</f>
        <v>0</v>
      </c>
      <c r="BC121" s="81" t="str">
        <f>SpellNumber(L121,BB121)</f>
        <v>INR Zero Only</v>
      </c>
      <c r="IE121" s="16">
        <v>2</v>
      </c>
      <c r="IF121" s="16" t="s">
        <v>23</v>
      </c>
      <c r="IG121" s="16" t="s">
        <v>31</v>
      </c>
      <c r="IH121" s="16">
        <v>10</v>
      </c>
      <c r="II121" s="16" t="s">
        <v>26</v>
      </c>
    </row>
    <row r="122" spans="1:243" s="15" customFormat="1" ht="18">
      <c r="A122" s="66">
        <v>3.11</v>
      </c>
      <c r="B122" s="101" t="s">
        <v>258</v>
      </c>
      <c r="C122" s="98" t="s">
        <v>292</v>
      </c>
      <c r="D122" s="84">
        <v>1</v>
      </c>
      <c r="E122" s="85" t="s">
        <v>201</v>
      </c>
      <c r="F122" s="86">
        <v>75</v>
      </c>
      <c r="G122" s="87"/>
      <c r="H122" s="87"/>
      <c r="I122" s="71" t="s">
        <v>27</v>
      </c>
      <c r="J122" s="72">
        <f>IF(I122="Less(-)",-1,1)</f>
        <v>1</v>
      </c>
      <c r="K122" s="73" t="s">
        <v>37</v>
      </c>
      <c r="L122" s="73" t="s">
        <v>5</v>
      </c>
      <c r="M122" s="88"/>
      <c r="N122" s="76"/>
      <c r="O122" s="76"/>
      <c r="P122" s="90"/>
      <c r="Q122" s="76"/>
      <c r="R122" s="76"/>
      <c r="S122" s="90"/>
      <c r="T122" s="90"/>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2">
        <f>total_amount_ba($B$2,$D$2,D122,F122,J122,K122,M122)</f>
        <v>0</v>
      </c>
      <c r="BB122" s="92">
        <f>BA122+SUM(N122:AZ122)</f>
        <v>0</v>
      </c>
      <c r="BC122" s="81" t="str">
        <f>SpellNumber(L122,BB122)</f>
        <v>INR Zero Only</v>
      </c>
      <c r="IE122" s="16">
        <v>2</v>
      </c>
      <c r="IF122" s="16" t="s">
        <v>23</v>
      </c>
      <c r="IG122" s="16" t="s">
        <v>31</v>
      </c>
      <c r="IH122" s="16">
        <v>10</v>
      </c>
      <c r="II122" s="16" t="s">
        <v>26</v>
      </c>
    </row>
    <row r="123" spans="1:243" s="15" customFormat="1" ht="18">
      <c r="A123" s="66">
        <v>3.12</v>
      </c>
      <c r="B123" s="101" t="s">
        <v>259</v>
      </c>
      <c r="C123" s="98" t="s">
        <v>293</v>
      </c>
      <c r="D123" s="84">
        <v>1</v>
      </c>
      <c r="E123" s="85" t="s">
        <v>201</v>
      </c>
      <c r="F123" s="86">
        <v>75</v>
      </c>
      <c r="G123" s="87"/>
      <c r="H123" s="87"/>
      <c r="I123" s="71" t="s">
        <v>27</v>
      </c>
      <c r="J123" s="72">
        <f>IF(I123="Less(-)",-1,1)</f>
        <v>1</v>
      </c>
      <c r="K123" s="73" t="s">
        <v>37</v>
      </c>
      <c r="L123" s="73" t="s">
        <v>5</v>
      </c>
      <c r="M123" s="88"/>
      <c r="N123" s="76"/>
      <c r="O123" s="76"/>
      <c r="P123" s="90"/>
      <c r="Q123" s="76"/>
      <c r="R123" s="76"/>
      <c r="S123" s="90"/>
      <c r="T123" s="90"/>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2">
        <f>total_amount_ba($B$2,$D$2,D123,F123,J123,K123,M123)</f>
        <v>0</v>
      </c>
      <c r="BB123" s="92">
        <f>BA123+SUM(N123:AZ123)</f>
        <v>0</v>
      </c>
      <c r="BC123" s="81" t="str">
        <f>SpellNumber(L123,BB123)</f>
        <v>INR Zero Only</v>
      </c>
      <c r="IE123" s="16">
        <v>2</v>
      </c>
      <c r="IF123" s="16" t="s">
        <v>23</v>
      </c>
      <c r="IG123" s="16" t="s">
        <v>31</v>
      </c>
      <c r="IH123" s="16">
        <v>10</v>
      </c>
      <c r="II123" s="16" t="s">
        <v>26</v>
      </c>
    </row>
    <row r="124" spans="1:243" s="15" customFormat="1" ht="18">
      <c r="A124" s="66">
        <v>3.13</v>
      </c>
      <c r="B124" s="100" t="s">
        <v>260</v>
      </c>
      <c r="C124" s="98" t="s">
        <v>294</v>
      </c>
      <c r="D124" s="84">
        <v>1</v>
      </c>
      <c r="E124" s="85" t="s">
        <v>201</v>
      </c>
      <c r="F124" s="86">
        <v>75</v>
      </c>
      <c r="G124" s="87"/>
      <c r="H124" s="87"/>
      <c r="I124" s="71" t="s">
        <v>27</v>
      </c>
      <c r="J124" s="72">
        <f>IF(I124="Less(-)",-1,1)</f>
        <v>1</v>
      </c>
      <c r="K124" s="73" t="s">
        <v>37</v>
      </c>
      <c r="L124" s="73" t="s">
        <v>5</v>
      </c>
      <c r="M124" s="88"/>
      <c r="N124" s="76"/>
      <c r="O124" s="76"/>
      <c r="P124" s="90"/>
      <c r="Q124" s="76"/>
      <c r="R124" s="76"/>
      <c r="S124" s="90"/>
      <c r="T124" s="90"/>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2">
        <f>total_amount_ba($B$2,$D$2,D124,F124,J124,K124,M124)</f>
        <v>0</v>
      </c>
      <c r="BB124" s="92">
        <f>BA124+SUM(N124:AZ124)</f>
        <v>0</v>
      </c>
      <c r="BC124" s="81" t="str">
        <f>SpellNumber(L124,BB124)</f>
        <v>INR Zero Only</v>
      </c>
      <c r="IE124" s="16">
        <v>2</v>
      </c>
      <c r="IF124" s="16" t="s">
        <v>23</v>
      </c>
      <c r="IG124" s="16" t="s">
        <v>31</v>
      </c>
      <c r="IH124" s="16">
        <v>10</v>
      </c>
      <c r="II124" s="16" t="s">
        <v>26</v>
      </c>
    </row>
    <row r="125" spans="1:243" s="15" customFormat="1" ht="18">
      <c r="A125" s="66">
        <v>3.14</v>
      </c>
      <c r="B125" s="100" t="s">
        <v>261</v>
      </c>
      <c r="C125" s="98" t="s">
        <v>295</v>
      </c>
      <c r="D125" s="84">
        <v>1</v>
      </c>
      <c r="E125" s="85" t="s">
        <v>201</v>
      </c>
      <c r="F125" s="86">
        <v>75</v>
      </c>
      <c r="G125" s="87"/>
      <c r="H125" s="87"/>
      <c r="I125" s="71" t="s">
        <v>27</v>
      </c>
      <c r="J125" s="72">
        <f>IF(I125="Less(-)",-1,1)</f>
        <v>1</v>
      </c>
      <c r="K125" s="73" t="s">
        <v>37</v>
      </c>
      <c r="L125" s="73" t="s">
        <v>5</v>
      </c>
      <c r="M125" s="88"/>
      <c r="N125" s="76"/>
      <c r="O125" s="76"/>
      <c r="P125" s="90"/>
      <c r="Q125" s="76"/>
      <c r="R125" s="76"/>
      <c r="S125" s="90"/>
      <c r="T125" s="90"/>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2">
        <f>total_amount_ba($B$2,$D$2,D125,F125,J125,K125,M125)</f>
        <v>0</v>
      </c>
      <c r="BB125" s="92">
        <f>BA125+SUM(N125:AZ125)</f>
        <v>0</v>
      </c>
      <c r="BC125" s="81" t="str">
        <f>SpellNumber(L125,BB125)</f>
        <v>INR Zero Only</v>
      </c>
      <c r="IE125" s="16">
        <v>2</v>
      </c>
      <c r="IF125" s="16" t="s">
        <v>23</v>
      </c>
      <c r="IG125" s="16" t="s">
        <v>31</v>
      </c>
      <c r="IH125" s="16">
        <v>10</v>
      </c>
      <c r="II125" s="16" t="s">
        <v>26</v>
      </c>
    </row>
    <row r="126" spans="1:243" s="15" customFormat="1" ht="18">
      <c r="A126" s="66">
        <v>3.15</v>
      </c>
      <c r="B126" s="100" t="s">
        <v>262</v>
      </c>
      <c r="C126" s="98" t="s">
        <v>296</v>
      </c>
      <c r="D126" s="84">
        <v>1</v>
      </c>
      <c r="E126" s="85" t="s">
        <v>201</v>
      </c>
      <c r="F126" s="86">
        <v>75</v>
      </c>
      <c r="G126" s="87"/>
      <c r="H126" s="87"/>
      <c r="I126" s="71" t="s">
        <v>27</v>
      </c>
      <c r="J126" s="72">
        <f>IF(I126="Less(-)",-1,1)</f>
        <v>1</v>
      </c>
      <c r="K126" s="73" t="s">
        <v>37</v>
      </c>
      <c r="L126" s="73" t="s">
        <v>5</v>
      </c>
      <c r="M126" s="88"/>
      <c r="N126" s="76"/>
      <c r="O126" s="76"/>
      <c r="P126" s="90"/>
      <c r="Q126" s="76"/>
      <c r="R126" s="76"/>
      <c r="S126" s="90"/>
      <c r="T126" s="90"/>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2">
        <f>total_amount_ba($B$2,$D$2,D126,F126,J126,K126,M126)</f>
        <v>0</v>
      </c>
      <c r="BB126" s="92">
        <f>BA126+SUM(N126:AZ126)</f>
        <v>0</v>
      </c>
      <c r="BC126" s="81" t="str">
        <f>SpellNumber(L126,BB126)</f>
        <v>INR Zero Only</v>
      </c>
      <c r="IE126" s="16">
        <v>2</v>
      </c>
      <c r="IF126" s="16" t="s">
        <v>23</v>
      </c>
      <c r="IG126" s="16" t="s">
        <v>31</v>
      </c>
      <c r="IH126" s="16">
        <v>10</v>
      </c>
      <c r="II126" s="16" t="s">
        <v>26</v>
      </c>
    </row>
    <row r="127" spans="1:243" s="15" customFormat="1" ht="18">
      <c r="A127" s="66">
        <v>3.16</v>
      </c>
      <c r="B127" s="100" t="s">
        <v>263</v>
      </c>
      <c r="C127" s="98" t="s">
        <v>297</v>
      </c>
      <c r="D127" s="84">
        <v>1</v>
      </c>
      <c r="E127" s="85" t="s">
        <v>201</v>
      </c>
      <c r="F127" s="86">
        <v>75</v>
      </c>
      <c r="G127" s="87"/>
      <c r="H127" s="87"/>
      <c r="I127" s="71" t="s">
        <v>27</v>
      </c>
      <c r="J127" s="72">
        <f>IF(I127="Less(-)",-1,1)</f>
        <v>1</v>
      </c>
      <c r="K127" s="73" t="s">
        <v>37</v>
      </c>
      <c r="L127" s="73" t="s">
        <v>5</v>
      </c>
      <c r="M127" s="88"/>
      <c r="N127" s="76"/>
      <c r="O127" s="76"/>
      <c r="P127" s="90"/>
      <c r="Q127" s="76"/>
      <c r="R127" s="76"/>
      <c r="S127" s="90"/>
      <c r="T127" s="90"/>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2">
        <f>total_amount_ba($B$2,$D$2,D127,F127,J127,K127,M127)</f>
        <v>0</v>
      </c>
      <c r="BB127" s="92">
        <f>BA127+SUM(N127:AZ127)</f>
        <v>0</v>
      </c>
      <c r="BC127" s="81" t="str">
        <f>SpellNumber(L127,BB127)</f>
        <v>INR Zero Only</v>
      </c>
      <c r="IE127" s="16">
        <v>2</v>
      </c>
      <c r="IF127" s="16" t="s">
        <v>23</v>
      </c>
      <c r="IG127" s="16" t="s">
        <v>31</v>
      </c>
      <c r="IH127" s="16">
        <v>10</v>
      </c>
      <c r="II127" s="16" t="s">
        <v>26</v>
      </c>
    </row>
    <row r="128" spans="1:243" s="15" customFormat="1" ht="18">
      <c r="A128" s="66">
        <v>3.17</v>
      </c>
      <c r="B128" s="100" t="s">
        <v>264</v>
      </c>
      <c r="C128" s="98" t="s">
        <v>298</v>
      </c>
      <c r="D128" s="84">
        <v>1</v>
      </c>
      <c r="E128" s="85" t="s">
        <v>201</v>
      </c>
      <c r="F128" s="86">
        <v>75</v>
      </c>
      <c r="G128" s="87"/>
      <c r="H128" s="87"/>
      <c r="I128" s="71" t="s">
        <v>27</v>
      </c>
      <c r="J128" s="72">
        <f>IF(I128="Less(-)",-1,1)</f>
        <v>1</v>
      </c>
      <c r="K128" s="73" t="s">
        <v>37</v>
      </c>
      <c r="L128" s="73" t="s">
        <v>5</v>
      </c>
      <c r="M128" s="88"/>
      <c r="N128" s="76"/>
      <c r="O128" s="76"/>
      <c r="P128" s="90"/>
      <c r="Q128" s="76"/>
      <c r="R128" s="76"/>
      <c r="S128" s="90"/>
      <c r="T128" s="90"/>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2">
        <f>total_amount_ba($B$2,$D$2,D128,F128,J128,K128,M128)</f>
        <v>0</v>
      </c>
      <c r="BB128" s="92">
        <f>BA128+SUM(N128:AZ128)</f>
        <v>0</v>
      </c>
      <c r="BC128" s="81" t="str">
        <f>SpellNumber(L128,BB128)</f>
        <v>INR Zero Only</v>
      </c>
      <c r="IE128" s="16">
        <v>2</v>
      </c>
      <c r="IF128" s="16" t="s">
        <v>23</v>
      </c>
      <c r="IG128" s="16" t="s">
        <v>31</v>
      </c>
      <c r="IH128" s="16">
        <v>10</v>
      </c>
      <c r="II128" s="16" t="s">
        <v>26</v>
      </c>
    </row>
    <row r="129" spans="1:243" s="15" customFormat="1" ht="18">
      <c r="A129" s="66">
        <v>3.18</v>
      </c>
      <c r="B129" s="100" t="s">
        <v>265</v>
      </c>
      <c r="C129" s="98" t="s">
        <v>299</v>
      </c>
      <c r="D129" s="84">
        <v>1</v>
      </c>
      <c r="E129" s="85" t="s">
        <v>201</v>
      </c>
      <c r="F129" s="86">
        <v>75</v>
      </c>
      <c r="G129" s="87"/>
      <c r="H129" s="87"/>
      <c r="I129" s="71" t="s">
        <v>27</v>
      </c>
      <c r="J129" s="72">
        <f>IF(I129="Less(-)",-1,1)</f>
        <v>1</v>
      </c>
      <c r="K129" s="73" t="s">
        <v>37</v>
      </c>
      <c r="L129" s="73" t="s">
        <v>5</v>
      </c>
      <c r="M129" s="88"/>
      <c r="N129" s="76"/>
      <c r="O129" s="76"/>
      <c r="P129" s="90"/>
      <c r="Q129" s="76"/>
      <c r="R129" s="76"/>
      <c r="S129" s="90"/>
      <c r="T129" s="90"/>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2">
        <f>total_amount_ba($B$2,$D$2,D129,F129,J129,K129,M129)</f>
        <v>0</v>
      </c>
      <c r="BB129" s="92">
        <f>BA129+SUM(N129:AZ129)</f>
        <v>0</v>
      </c>
      <c r="BC129" s="81" t="str">
        <f>SpellNumber(L129,BB129)</f>
        <v>INR Zero Only</v>
      </c>
      <c r="IE129" s="16">
        <v>2</v>
      </c>
      <c r="IF129" s="16" t="s">
        <v>23</v>
      </c>
      <c r="IG129" s="16" t="s">
        <v>31</v>
      </c>
      <c r="IH129" s="16">
        <v>10</v>
      </c>
      <c r="II129" s="16" t="s">
        <v>26</v>
      </c>
    </row>
    <row r="130" spans="1:243" s="15" customFormat="1" ht="18">
      <c r="A130" s="66">
        <v>3.19</v>
      </c>
      <c r="B130" s="100" t="s">
        <v>266</v>
      </c>
      <c r="C130" s="98" t="s">
        <v>300</v>
      </c>
      <c r="D130" s="84">
        <v>1</v>
      </c>
      <c r="E130" s="85" t="s">
        <v>201</v>
      </c>
      <c r="F130" s="86">
        <v>75</v>
      </c>
      <c r="G130" s="87"/>
      <c r="H130" s="87"/>
      <c r="I130" s="71" t="s">
        <v>27</v>
      </c>
      <c r="J130" s="72">
        <f>IF(I130="Less(-)",-1,1)</f>
        <v>1</v>
      </c>
      <c r="K130" s="73" t="s">
        <v>37</v>
      </c>
      <c r="L130" s="73" t="s">
        <v>5</v>
      </c>
      <c r="M130" s="88"/>
      <c r="N130" s="76"/>
      <c r="O130" s="76"/>
      <c r="P130" s="90"/>
      <c r="Q130" s="76"/>
      <c r="R130" s="76"/>
      <c r="S130" s="90"/>
      <c r="T130" s="90"/>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2">
        <f>total_amount_ba($B$2,$D$2,D130,F130,J130,K130,M130)</f>
        <v>0</v>
      </c>
      <c r="BB130" s="92">
        <f>BA130+SUM(N130:AZ130)</f>
        <v>0</v>
      </c>
      <c r="BC130" s="81" t="str">
        <f>SpellNumber(L130,BB130)</f>
        <v>INR Zero Only</v>
      </c>
      <c r="IE130" s="16">
        <v>2</v>
      </c>
      <c r="IF130" s="16" t="s">
        <v>23</v>
      </c>
      <c r="IG130" s="16" t="s">
        <v>31</v>
      </c>
      <c r="IH130" s="16">
        <v>10</v>
      </c>
      <c r="II130" s="16" t="s">
        <v>26</v>
      </c>
    </row>
    <row r="131" spans="1:243" s="15" customFormat="1" ht="18">
      <c r="A131" s="94">
        <v>3.2</v>
      </c>
      <c r="B131" s="100" t="s">
        <v>267</v>
      </c>
      <c r="C131" s="98" t="s">
        <v>301</v>
      </c>
      <c r="D131" s="84">
        <v>1</v>
      </c>
      <c r="E131" s="85" t="s">
        <v>201</v>
      </c>
      <c r="F131" s="86">
        <v>75</v>
      </c>
      <c r="G131" s="87"/>
      <c r="H131" s="87"/>
      <c r="I131" s="71" t="s">
        <v>27</v>
      </c>
      <c r="J131" s="72">
        <f>IF(I131="Less(-)",-1,1)</f>
        <v>1</v>
      </c>
      <c r="K131" s="73" t="s">
        <v>37</v>
      </c>
      <c r="L131" s="73" t="s">
        <v>5</v>
      </c>
      <c r="M131" s="88"/>
      <c r="N131" s="76"/>
      <c r="O131" s="76"/>
      <c r="P131" s="90"/>
      <c r="Q131" s="76"/>
      <c r="R131" s="76"/>
      <c r="S131" s="90"/>
      <c r="T131" s="90"/>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2">
        <f>total_amount_ba($B$2,$D$2,D131,F131,J131,K131,M131)</f>
        <v>0</v>
      </c>
      <c r="BB131" s="92">
        <f>BA131+SUM(N131:AZ131)</f>
        <v>0</v>
      </c>
      <c r="BC131" s="81" t="str">
        <f>SpellNumber(L131,BB131)</f>
        <v>INR Zero Only</v>
      </c>
      <c r="IE131" s="16">
        <v>2</v>
      </c>
      <c r="IF131" s="16" t="s">
        <v>23</v>
      </c>
      <c r="IG131" s="16" t="s">
        <v>31</v>
      </c>
      <c r="IH131" s="16">
        <v>10</v>
      </c>
      <c r="II131" s="16" t="s">
        <v>26</v>
      </c>
    </row>
    <row r="132" spans="1:243" s="15" customFormat="1" ht="18">
      <c r="A132" s="66">
        <v>3.21</v>
      </c>
      <c r="B132" s="100" t="s">
        <v>268</v>
      </c>
      <c r="C132" s="98" t="s">
        <v>302</v>
      </c>
      <c r="D132" s="84">
        <v>1</v>
      </c>
      <c r="E132" s="85" t="s">
        <v>201</v>
      </c>
      <c r="F132" s="86">
        <v>75</v>
      </c>
      <c r="G132" s="87"/>
      <c r="H132" s="87"/>
      <c r="I132" s="71" t="s">
        <v>27</v>
      </c>
      <c r="J132" s="72">
        <f>IF(I132="Less(-)",-1,1)</f>
        <v>1</v>
      </c>
      <c r="K132" s="73" t="s">
        <v>37</v>
      </c>
      <c r="L132" s="73" t="s">
        <v>5</v>
      </c>
      <c r="M132" s="88"/>
      <c r="N132" s="76"/>
      <c r="O132" s="76"/>
      <c r="P132" s="90"/>
      <c r="Q132" s="76"/>
      <c r="R132" s="76"/>
      <c r="S132" s="90"/>
      <c r="T132" s="90"/>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2">
        <f>total_amount_ba($B$2,$D$2,D132,F132,J132,K132,M132)</f>
        <v>0</v>
      </c>
      <c r="BB132" s="92">
        <f>BA132+SUM(N132:AZ132)</f>
        <v>0</v>
      </c>
      <c r="BC132" s="81" t="str">
        <f>SpellNumber(L132,BB132)</f>
        <v>INR Zero Only</v>
      </c>
      <c r="IE132" s="16">
        <v>2</v>
      </c>
      <c r="IF132" s="16" t="s">
        <v>23</v>
      </c>
      <c r="IG132" s="16" t="s">
        <v>31</v>
      </c>
      <c r="IH132" s="16">
        <v>10</v>
      </c>
      <c r="II132" s="16" t="s">
        <v>26</v>
      </c>
    </row>
    <row r="133" spans="1:243" s="15" customFormat="1" ht="18">
      <c r="A133" s="66">
        <v>3.22</v>
      </c>
      <c r="B133" s="100" t="s">
        <v>269</v>
      </c>
      <c r="C133" s="98" t="s">
        <v>303</v>
      </c>
      <c r="D133" s="84">
        <v>1</v>
      </c>
      <c r="E133" s="85" t="s">
        <v>201</v>
      </c>
      <c r="F133" s="86">
        <v>75</v>
      </c>
      <c r="G133" s="87"/>
      <c r="H133" s="87"/>
      <c r="I133" s="71" t="s">
        <v>27</v>
      </c>
      <c r="J133" s="72">
        <f>IF(I133="Less(-)",-1,1)</f>
        <v>1</v>
      </c>
      <c r="K133" s="73" t="s">
        <v>37</v>
      </c>
      <c r="L133" s="73" t="s">
        <v>5</v>
      </c>
      <c r="M133" s="88"/>
      <c r="N133" s="76"/>
      <c r="O133" s="76"/>
      <c r="P133" s="90"/>
      <c r="Q133" s="76"/>
      <c r="R133" s="76"/>
      <c r="S133" s="90"/>
      <c r="T133" s="90"/>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2">
        <f>total_amount_ba($B$2,$D$2,D133,F133,J133,K133,M133)</f>
        <v>0</v>
      </c>
      <c r="BB133" s="92">
        <f>BA133+SUM(N133:AZ133)</f>
        <v>0</v>
      </c>
      <c r="BC133" s="81" t="str">
        <f>SpellNumber(L133,BB133)</f>
        <v>INR Zero Only</v>
      </c>
      <c r="IE133" s="16">
        <v>2</v>
      </c>
      <c r="IF133" s="16" t="s">
        <v>23</v>
      </c>
      <c r="IG133" s="16" t="s">
        <v>31</v>
      </c>
      <c r="IH133" s="16">
        <v>10</v>
      </c>
      <c r="II133" s="16" t="s">
        <v>26</v>
      </c>
    </row>
    <row r="134" spans="1:243" s="15" customFormat="1" ht="18">
      <c r="A134" s="66">
        <v>3.23</v>
      </c>
      <c r="B134" s="100" t="s">
        <v>270</v>
      </c>
      <c r="C134" s="98" t="s">
        <v>304</v>
      </c>
      <c r="D134" s="84">
        <v>1</v>
      </c>
      <c r="E134" s="85" t="s">
        <v>201</v>
      </c>
      <c r="F134" s="86">
        <v>75</v>
      </c>
      <c r="G134" s="87"/>
      <c r="H134" s="87"/>
      <c r="I134" s="71" t="s">
        <v>27</v>
      </c>
      <c r="J134" s="72">
        <f>IF(I134="Less(-)",-1,1)</f>
        <v>1</v>
      </c>
      <c r="K134" s="73" t="s">
        <v>37</v>
      </c>
      <c r="L134" s="73" t="s">
        <v>5</v>
      </c>
      <c r="M134" s="88"/>
      <c r="N134" s="76"/>
      <c r="O134" s="76"/>
      <c r="P134" s="90"/>
      <c r="Q134" s="76"/>
      <c r="R134" s="76"/>
      <c r="S134" s="90"/>
      <c r="T134" s="90"/>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2">
        <f>total_amount_ba($B$2,$D$2,D134,F134,J134,K134,M134)</f>
        <v>0</v>
      </c>
      <c r="BB134" s="92">
        <f>BA134+SUM(N134:AZ134)</f>
        <v>0</v>
      </c>
      <c r="BC134" s="81" t="str">
        <f>SpellNumber(L134,BB134)</f>
        <v>INR Zero Only</v>
      </c>
      <c r="IE134" s="16">
        <v>2</v>
      </c>
      <c r="IF134" s="16" t="s">
        <v>23</v>
      </c>
      <c r="IG134" s="16" t="s">
        <v>31</v>
      </c>
      <c r="IH134" s="16">
        <v>10</v>
      </c>
      <c r="II134" s="16" t="s">
        <v>26</v>
      </c>
    </row>
    <row r="135" spans="1:243" s="15" customFormat="1" ht="18">
      <c r="A135" s="66">
        <v>3.24</v>
      </c>
      <c r="B135" s="100" t="s">
        <v>271</v>
      </c>
      <c r="C135" s="98" t="s">
        <v>305</v>
      </c>
      <c r="D135" s="84">
        <v>1</v>
      </c>
      <c r="E135" s="85" t="s">
        <v>201</v>
      </c>
      <c r="F135" s="86">
        <v>75</v>
      </c>
      <c r="G135" s="87"/>
      <c r="H135" s="87"/>
      <c r="I135" s="71" t="s">
        <v>27</v>
      </c>
      <c r="J135" s="72">
        <f>IF(I135="Less(-)",-1,1)</f>
        <v>1</v>
      </c>
      <c r="K135" s="73" t="s">
        <v>37</v>
      </c>
      <c r="L135" s="73" t="s">
        <v>5</v>
      </c>
      <c r="M135" s="88"/>
      <c r="N135" s="76"/>
      <c r="O135" s="76"/>
      <c r="P135" s="90"/>
      <c r="Q135" s="76"/>
      <c r="R135" s="76"/>
      <c r="S135" s="90"/>
      <c r="T135" s="90"/>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2">
        <f>total_amount_ba($B$2,$D$2,D135,F135,J135,K135,M135)</f>
        <v>0</v>
      </c>
      <c r="BB135" s="92">
        <f>BA135+SUM(N135:AZ135)</f>
        <v>0</v>
      </c>
      <c r="BC135" s="81" t="str">
        <f>SpellNumber(L135,BB135)</f>
        <v>INR Zero Only</v>
      </c>
      <c r="IE135" s="16">
        <v>2</v>
      </c>
      <c r="IF135" s="16" t="s">
        <v>23</v>
      </c>
      <c r="IG135" s="16" t="s">
        <v>31</v>
      </c>
      <c r="IH135" s="16">
        <v>10</v>
      </c>
      <c r="II135" s="16" t="s">
        <v>26</v>
      </c>
    </row>
    <row r="136" spans="1:243" s="15" customFormat="1" ht="18">
      <c r="A136" s="66">
        <v>3.25000000000001</v>
      </c>
      <c r="B136" s="100" t="s">
        <v>272</v>
      </c>
      <c r="C136" s="98" t="s">
        <v>306</v>
      </c>
      <c r="D136" s="84">
        <v>1</v>
      </c>
      <c r="E136" s="85" t="s">
        <v>201</v>
      </c>
      <c r="F136" s="86">
        <v>75</v>
      </c>
      <c r="G136" s="87"/>
      <c r="H136" s="87"/>
      <c r="I136" s="71" t="s">
        <v>27</v>
      </c>
      <c r="J136" s="72">
        <f>IF(I136="Less(-)",-1,1)</f>
        <v>1</v>
      </c>
      <c r="K136" s="73" t="s">
        <v>37</v>
      </c>
      <c r="L136" s="73" t="s">
        <v>5</v>
      </c>
      <c r="M136" s="88"/>
      <c r="N136" s="76"/>
      <c r="O136" s="76"/>
      <c r="P136" s="90"/>
      <c r="Q136" s="76"/>
      <c r="R136" s="76"/>
      <c r="S136" s="90"/>
      <c r="T136" s="90"/>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2">
        <f>total_amount_ba($B$2,$D$2,D136,F136,J136,K136,M136)</f>
        <v>0</v>
      </c>
      <c r="BB136" s="92">
        <f>BA136+SUM(N136:AZ136)</f>
        <v>0</v>
      </c>
      <c r="BC136" s="81" t="str">
        <f>SpellNumber(L136,BB136)</f>
        <v>INR Zero Only</v>
      </c>
      <c r="IE136" s="16">
        <v>2</v>
      </c>
      <c r="IF136" s="16" t="s">
        <v>23</v>
      </c>
      <c r="IG136" s="16" t="s">
        <v>31</v>
      </c>
      <c r="IH136" s="16">
        <v>10</v>
      </c>
      <c r="II136" s="16" t="s">
        <v>26</v>
      </c>
    </row>
    <row r="137" spans="1:243" s="15" customFormat="1" ht="18">
      <c r="A137" s="66">
        <v>3.26000000000001</v>
      </c>
      <c r="B137" s="100" t="s">
        <v>273</v>
      </c>
      <c r="C137" s="98" t="s">
        <v>307</v>
      </c>
      <c r="D137" s="84">
        <v>1</v>
      </c>
      <c r="E137" s="85" t="s">
        <v>201</v>
      </c>
      <c r="F137" s="86">
        <v>75</v>
      </c>
      <c r="G137" s="87"/>
      <c r="H137" s="87"/>
      <c r="I137" s="71" t="s">
        <v>27</v>
      </c>
      <c r="J137" s="72">
        <f>IF(I137="Less(-)",-1,1)</f>
        <v>1</v>
      </c>
      <c r="K137" s="73" t="s">
        <v>37</v>
      </c>
      <c r="L137" s="73" t="s">
        <v>5</v>
      </c>
      <c r="M137" s="88"/>
      <c r="N137" s="76"/>
      <c r="O137" s="76"/>
      <c r="P137" s="90"/>
      <c r="Q137" s="76"/>
      <c r="R137" s="76"/>
      <c r="S137" s="90"/>
      <c r="T137" s="90"/>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2">
        <f>total_amount_ba($B$2,$D$2,D137,F137,J137,K137,M137)</f>
        <v>0</v>
      </c>
      <c r="BB137" s="92">
        <f>BA137+SUM(N137:AZ137)</f>
        <v>0</v>
      </c>
      <c r="BC137" s="81" t="str">
        <f>SpellNumber(L137,BB137)</f>
        <v>INR Zero Only</v>
      </c>
      <c r="IE137" s="16">
        <v>2</v>
      </c>
      <c r="IF137" s="16" t="s">
        <v>23</v>
      </c>
      <c r="IG137" s="16" t="s">
        <v>31</v>
      </c>
      <c r="IH137" s="16">
        <v>10</v>
      </c>
      <c r="II137" s="16" t="s">
        <v>26</v>
      </c>
    </row>
    <row r="138" spans="1:243" s="15" customFormat="1" ht="18">
      <c r="A138" s="66">
        <v>3.27000000000001</v>
      </c>
      <c r="B138" s="102" t="s">
        <v>274</v>
      </c>
      <c r="C138" s="98" t="s">
        <v>308</v>
      </c>
      <c r="D138" s="84">
        <v>1</v>
      </c>
      <c r="E138" s="85" t="s">
        <v>201</v>
      </c>
      <c r="F138" s="86">
        <v>75</v>
      </c>
      <c r="G138" s="87"/>
      <c r="H138" s="87"/>
      <c r="I138" s="71" t="s">
        <v>27</v>
      </c>
      <c r="J138" s="72">
        <f>IF(I138="Less(-)",-1,1)</f>
        <v>1</v>
      </c>
      <c r="K138" s="73" t="s">
        <v>37</v>
      </c>
      <c r="L138" s="73" t="s">
        <v>5</v>
      </c>
      <c r="M138" s="88"/>
      <c r="N138" s="76"/>
      <c r="O138" s="76"/>
      <c r="P138" s="90"/>
      <c r="Q138" s="76"/>
      <c r="R138" s="76"/>
      <c r="S138" s="90"/>
      <c r="T138" s="90"/>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2">
        <f>total_amount_ba($B$2,$D$2,D138,F138,J138,K138,M138)</f>
        <v>0</v>
      </c>
      <c r="BB138" s="92">
        <f>BA138+SUM(N138:AZ138)</f>
        <v>0</v>
      </c>
      <c r="BC138" s="81" t="str">
        <f>SpellNumber(L138,BB138)</f>
        <v>INR Zero Only</v>
      </c>
      <c r="IE138" s="16">
        <v>2</v>
      </c>
      <c r="IF138" s="16" t="s">
        <v>23</v>
      </c>
      <c r="IG138" s="16" t="s">
        <v>31</v>
      </c>
      <c r="IH138" s="16">
        <v>10</v>
      </c>
      <c r="II138" s="16" t="s">
        <v>26</v>
      </c>
    </row>
    <row r="139" spans="1:243" s="15" customFormat="1" ht="18">
      <c r="A139" s="66">
        <v>3.28000000000001</v>
      </c>
      <c r="B139" s="101" t="s">
        <v>275</v>
      </c>
      <c r="C139" s="98" t="s">
        <v>309</v>
      </c>
      <c r="D139" s="84">
        <v>1</v>
      </c>
      <c r="E139" s="85" t="s">
        <v>201</v>
      </c>
      <c r="F139" s="86">
        <v>75</v>
      </c>
      <c r="G139" s="87"/>
      <c r="H139" s="87"/>
      <c r="I139" s="71" t="s">
        <v>27</v>
      </c>
      <c r="J139" s="72">
        <f>IF(I139="Less(-)",-1,1)</f>
        <v>1</v>
      </c>
      <c r="K139" s="73" t="s">
        <v>37</v>
      </c>
      <c r="L139" s="73" t="s">
        <v>5</v>
      </c>
      <c r="M139" s="88"/>
      <c r="N139" s="76"/>
      <c r="O139" s="76"/>
      <c r="P139" s="90"/>
      <c r="Q139" s="76"/>
      <c r="R139" s="76"/>
      <c r="S139" s="90"/>
      <c r="T139" s="90"/>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2">
        <f>total_amount_ba($B$2,$D$2,D139,F139,J139,K139,M139)</f>
        <v>0</v>
      </c>
      <c r="BB139" s="92">
        <f>BA139+SUM(N139:AZ139)</f>
        <v>0</v>
      </c>
      <c r="BC139" s="81" t="str">
        <f>SpellNumber(L139,BB139)</f>
        <v>INR Zero Only</v>
      </c>
      <c r="IE139" s="16">
        <v>2</v>
      </c>
      <c r="IF139" s="16" t="s">
        <v>23</v>
      </c>
      <c r="IG139" s="16" t="s">
        <v>31</v>
      </c>
      <c r="IH139" s="16">
        <v>10</v>
      </c>
      <c r="II139" s="16" t="s">
        <v>26</v>
      </c>
    </row>
    <row r="140" spans="1:243" s="15" customFormat="1" ht="18">
      <c r="A140" s="66">
        <v>3.29000000000001</v>
      </c>
      <c r="B140" s="101" t="s">
        <v>276</v>
      </c>
      <c r="C140" s="98" t="s">
        <v>310</v>
      </c>
      <c r="D140" s="84">
        <v>1</v>
      </c>
      <c r="E140" s="85" t="s">
        <v>201</v>
      </c>
      <c r="F140" s="86">
        <v>75</v>
      </c>
      <c r="G140" s="87"/>
      <c r="H140" s="87"/>
      <c r="I140" s="71" t="s">
        <v>27</v>
      </c>
      <c r="J140" s="72">
        <f>IF(I140="Less(-)",-1,1)</f>
        <v>1</v>
      </c>
      <c r="K140" s="73" t="s">
        <v>37</v>
      </c>
      <c r="L140" s="73" t="s">
        <v>5</v>
      </c>
      <c r="M140" s="88"/>
      <c r="N140" s="76"/>
      <c r="O140" s="76"/>
      <c r="P140" s="90"/>
      <c r="Q140" s="76"/>
      <c r="R140" s="76"/>
      <c r="S140" s="90"/>
      <c r="T140" s="90"/>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2">
        <f>total_amount_ba($B$2,$D$2,D140,F140,J140,K140,M140)</f>
        <v>0</v>
      </c>
      <c r="BB140" s="92">
        <f>BA140+SUM(N140:AZ140)</f>
        <v>0</v>
      </c>
      <c r="BC140" s="81" t="str">
        <f>SpellNumber(L140,BB140)</f>
        <v>INR Zero Only</v>
      </c>
      <c r="IE140" s="16">
        <v>2</v>
      </c>
      <c r="IF140" s="16" t="s">
        <v>23</v>
      </c>
      <c r="IG140" s="16" t="s">
        <v>31</v>
      </c>
      <c r="IH140" s="16">
        <v>10</v>
      </c>
      <c r="II140" s="16" t="s">
        <v>26</v>
      </c>
    </row>
    <row r="141" spans="1:243" s="15" customFormat="1" ht="18">
      <c r="A141" s="94">
        <v>3.3</v>
      </c>
      <c r="B141" s="101" t="s">
        <v>277</v>
      </c>
      <c r="C141" s="98" t="s">
        <v>311</v>
      </c>
      <c r="D141" s="84">
        <v>1</v>
      </c>
      <c r="E141" s="85" t="s">
        <v>201</v>
      </c>
      <c r="F141" s="86">
        <v>75</v>
      </c>
      <c r="G141" s="87"/>
      <c r="H141" s="87"/>
      <c r="I141" s="71" t="s">
        <v>27</v>
      </c>
      <c r="J141" s="72">
        <f>IF(I141="Less(-)",-1,1)</f>
        <v>1</v>
      </c>
      <c r="K141" s="73" t="s">
        <v>37</v>
      </c>
      <c r="L141" s="73" t="s">
        <v>5</v>
      </c>
      <c r="M141" s="88"/>
      <c r="N141" s="76"/>
      <c r="O141" s="76"/>
      <c r="P141" s="90"/>
      <c r="Q141" s="76"/>
      <c r="R141" s="76"/>
      <c r="S141" s="90"/>
      <c r="T141" s="90"/>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2">
        <f>total_amount_ba($B$2,$D$2,D141,F141,J141,K141,M141)</f>
        <v>0</v>
      </c>
      <c r="BB141" s="92">
        <f>BA141+SUM(N141:AZ141)</f>
        <v>0</v>
      </c>
      <c r="BC141" s="81" t="str">
        <f>SpellNumber(L141,BB141)</f>
        <v>INR Zero Only</v>
      </c>
      <c r="IE141" s="16">
        <v>2</v>
      </c>
      <c r="IF141" s="16" t="s">
        <v>23</v>
      </c>
      <c r="IG141" s="16" t="s">
        <v>31</v>
      </c>
      <c r="IH141" s="16">
        <v>10</v>
      </c>
      <c r="II141" s="16" t="s">
        <v>26</v>
      </c>
    </row>
    <row r="142" spans="1:243" s="15" customFormat="1" ht="18">
      <c r="A142" s="66">
        <v>3.31000000000001</v>
      </c>
      <c r="B142" s="101" t="s">
        <v>278</v>
      </c>
      <c r="C142" s="98" t="s">
        <v>312</v>
      </c>
      <c r="D142" s="84">
        <v>1</v>
      </c>
      <c r="E142" s="85" t="s">
        <v>201</v>
      </c>
      <c r="F142" s="86">
        <v>75</v>
      </c>
      <c r="G142" s="87"/>
      <c r="H142" s="87"/>
      <c r="I142" s="71" t="s">
        <v>27</v>
      </c>
      <c r="J142" s="72">
        <f>IF(I142="Less(-)",-1,1)</f>
        <v>1</v>
      </c>
      <c r="K142" s="73" t="s">
        <v>37</v>
      </c>
      <c r="L142" s="73" t="s">
        <v>5</v>
      </c>
      <c r="M142" s="88"/>
      <c r="N142" s="76"/>
      <c r="O142" s="76"/>
      <c r="P142" s="90"/>
      <c r="Q142" s="76"/>
      <c r="R142" s="76"/>
      <c r="S142" s="90"/>
      <c r="T142" s="90"/>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2">
        <f>total_amount_ba($B$2,$D$2,D142,F142,J142,K142,M142)</f>
        <v>0</v>
      </c>
      <c r="BB142" s="92">
        <f>BA142+SUM(N142:AZ142)</f>
        <v>0</v>
      </c>
      <c r="BC142" s="81" t="str">
        <f>SpellNumber(L142,BB142)</f>
        <v>INR Zero Only</v>
      </c>
      <c r="IE142" s="16">
        <v>2</v>
      </c>
      <c r="IF142" s="16" t="s">
        <v>23</v>
      </c>
      <c r="IG142" s="16" t="s">
        <v>31</v>
      </c>
      <c r="IH142" s="16">
        <v>10</v>
      </c>
      <c r="II142" s="16" t="s">
        <v>26</v>
      </c>
    </row>
    <row r="143" spans="1:243" s="15" customFormat="1" ht="18">
      <c r="A143" s="66">
        <v>3.32000000000001</v>
      </c>
      <c r="B143" s="101" t="s">
        <v>279</v>
      </c>
      <c r="C143" s="98" t="s">
        <v>313</v>
      </c>
      <c r="D143" s="84">
        <v>1</v>
      </c>
      <c r="E143" s="85" t="s">
        <v>201</v>
      </c>
      <c r="F143" s="86">
        <v>75</v>
      </c>
      <c r="G143" s="87"/>
      <c r="H143" s="87"/>
      <c r="I143" s="71" t="s">
        <v>27</v>
      </c>
      <c r="J143" s="72">
        <f>IF(I143="Less(-)",-1,1)</f>
        <v>1</v>
      </c>
      <c r="K143" s="73" t="s">
        <v>37</v>
      </c>
      <c r="L143" s="73" t="s">
        <v>5</v>
      </c>
      <c r="M143" s="88"/>
      <c r="N143" s="76"/>
      <c r="O143" s="76"/>
      <c r="P143" s="90"/>
      <c r="Q143" s="76"/>
      <c r="R143" s="76"/>
      <c r="S143" s="90"/>
      <c r="T143" s="90"/>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2">
        <f>total_amount_ba($B$2,$D$2,D143,F143,J143,K143,M143)</f>
        <v>0</v>
      </c>
      <c r="BB143" s="92">
        <f>BA143+SUM(N143:AZ143)</f>
        <v>0</v>
      </c>
      <c r="BC143" s="81" t="str">
        <f>SpellNumber(L143,BB143)</f>
        <v>INR Zero Only</v>
      </c>
      <c r="IE143" s="16">
        <v>2</v>
      </c>
      <c r="IF143" s="16" t="s">
        <v>23</v>
      </c>
      <c r="IG143" s="16" t="s">
        <v>31</v>
      </c>
      <c r="IH143" s="16">
        <v>10</v>
      </c>
      <c r="II143" s="16" t="s">
        <v>26</v>
      </c>
    </row>
    <row r="144" spans="1:243" s="15" customFormat="1" ht="18">
      <c r="A144" s="66">
        <v>3.33000000000001</v>
      </c>
      <c r="B144" s="101" t="s">
        <v>280</v>
      </c>
      <c r="C144" s="98" t="s">
        <v>314</v>
      </c>
      <c r="D144" s="84">
        <v>1</v>
      </c>
      <c r="E144" s="85" t="s">
        <v>201</v>
      </c>
      <c r="F144" s="86">
        <v>75</v>
      </c>
      <c r="G144" s="87"/>
      <c r="H144" s="87"/>
      <c r="I144" s="71" t="s">
        <v>27</v>
      </c>
      <c r="J144" s="72">
        <f>IF(I144="Less(-)",-1,1)</f>
        <v>1</v>
      </c>
      <c r="K144" s="73" t="s">
        <v>37</v>
      </c>
      <c r="L144" s="73" t="s">
        <v>5</v>
      </c>
      <c r="M144" s="88"/>
      <c r="N144" s="76"/>
      <c r="O144" s="76"/>
      <c r="P144" s="90"/>
      <c r="Q144" s="76"/>
      <c r="R144" s="76"/>
      <c r="S144" s="90"/>
      <c r="T144" s="90"/>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2">
        <f>total_amount_ba($B$2,$D$2,D144,F144,J144,K144,M144)</f>
        <v>0</v>
      </c>
      <c r="BB144" s="92">
        <f>BA144+SUM(N144:AZ144)</f>
        <v>0</v>
      </c>
      <c r="BC144" s="81" t="str">
        <f>SpellNumber(L144,BB144)</f>
        <v>INR Zero Only</v>
      </c>
      <c r="IE144" s="16">
        <v>2</v>
      </c>
      <c r="IF144" s="16" t="s">
        <v>23</v>
      </c>
      <c r="IG144" s="16" t="s">
        <v>31</v>
      </c>
      <c r="IH144" s="16">
        <v>10</v>
      </c>
      <c r="II144" s="16" t="s">
        <v>26</v>
      </c>
    </row>
    <row r="145" spans="1:243" s="15" customFormat="1" ht="40.5" customHeight="1">
      <c r="A145" s="26" t="s">
        <v>33</v>
      </c>
      <c r="B145" s="27"/>
      <c r="C145" s="28"/>
      <c r="D145" s="29"/>
      <c r="E145" s="29"/>
      <c r="F145" s="29"/>
      <c r="G145" s="29"/>
      <c r="H145" s="30"/>
      <c r="I145" s="30"/>
      <c r="J145" s="30"/>
      <c r="K145" s="30"/>
      <c r="L145" s="31"/>
      <c r="BA145" s="48">
        <f>SUM(BA13:BA144)</f>
        <v>0</v>
      </c>
      <c r="BB145" s="48">
        <f>SUM(BB14:BB144)</f>
        <v>0</v>
      </c>
      <c r="BC145" s="25" t="str">
        <f>SpellNumber($E$2,BB145)</f>
        <v>INR Zero Only</v>
      </c>
      <c r="IE145" s="16">
        <v>4</v>
      </c>
      <c r="IF145" s="16" t="s">
        <v>29</v>
      </c>
      <c r="IG145" s="16" t="s">
        <v>32</v>
      </c>
      <c r="IH145" s="16">
        <v>10</v>
      </c>
      <c r="II145" s="16" t="s">
        <v>26</v>
      </c>
    </row>
    <row r="146" spans="1:243" s="19" customFormat="1" ht="54.75" customHeight="1" hidden="1">
      <c r="A146" s="27" t="s">
        <v>39</v>
      </c>
      <c r="B146" s="32"/>
      <c r="C146" s="17"/>
      <c r="D146" s="33"/>
      <c r="E146" s="34" t="s">
        <v>34</v>
      </c>
      <c r="F146" s="46"/>
      <c r="G146" s="35"/>
      <c r="H146" s="18"/>
      <c r="I146" s="18"/>
      <c r="J146" s="18"/>
      <c r="K146" s="36"/>
      <c r="L146" s="37"/>
      <c r="M146" s="38" t="s">
        <v>35</v>
      </c>
      <c r="O146" s="15"/>
      <c r="P146" s="15"/>
      <c r="Q146" s="15"/>
      <c r="R146" s="15"/>
      <c r="S146" s="15"/>
      <c r="BA146" s="47">
        <f>IF(ISBLANK(F146),0,IF(E146="Excess (+)",ROUND(BA145+(BA145*F146),2),IF(E146="Less (-)",ROUND(BA145+(BA145*F146*(-1)),2),0)))</f>
        <v>0</v>
      </c>
      <c r="BB146" s="39">
        <f>ROUND(BA146,0)</f>
        <v>0</v>
      </c>
      <c r="BC146" s="40" t="str">
        <f>SpellNumber(L146,BB146)</f>
        <v> Zero Only</v>
      </c>
      <c r="IE146" s="20"/>
      <c r="IF146" s="20"/>
      <c r="IG146" s="20"/>
      <c r="IH146" s="20"/>
      <c r="II146" s="20"/>
    </row>
    <row r="147" spans="1:243" s="19" customFormat="1" ht="43.5" customHeight="1">
      <c r="A147" s="26" t="s">
        <v>38</v>
      </c>
      <c r="B147" s="26"/>
      <c r="C147" s="52" t="str">
        <f>SpellNumber($E$2,BB145)</f>
        <v>INR Zero Only</v>
      </c>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4"/>
      <c r="IE147" s="20"/>
      <c r="IF147" s="20"/>
      <c r="IG147" s="20"/>
      <c r="IH147" s="20"/>
      <c r="II147" s="20"/>
    </row>
    <row r="148" spans="3:243" s="12" customFormat="1" ht="15">
      <c r="C148" s="21"/>
      <c r="D148" s="21"/>
      <c r="E148" s="21"/>
      <c r="F148" s="21"/>
      <c r="G148" s="21"/>
      <c r="H148" s="21"/>
      <c r="I148" s="21"/>
      <c r="J148" s="21"/>
      <c r="K148" s="21"/>
      <c r="L148" s="21"/>
      <c r="M148" s="21"/>
      <c r="O148" s="21"/>
      <c r="BA148" s="21"/>
      <c r="BC148" s="21"/>
      <c r="IE148" s="13"/>
      <c r="IF148" s="13"/>
      <c r="IG148" s="13"/>
      <c r="IH148" s="13"/>
      <c r="II148" s="13"/>
    </row>
  </sheetData>
  <sheetProtection password="CC18" sheet="1" selectLockedCells="1"/>
  <mergeCells count="8">
    <mergeCell ref="A9:BC9"/>
    <mergeCell ref="C147:BC14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4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6">
      <formula1>IF(ISBLANK(F146),$A$3:$C$3,$B$3:$C$3)</formula1>
    </dataValidation>
    <dataValidation type="decimal" allowBlank="1" showInputMessage="1" showErrorMessage="1" promptTitle="Rate Entry" prompt="Please enter VAT charges in Rupees for this item. " errorTitle="Invaid Entry" error="Only Numeric Values are allowed. " sqref="M14:M88 M90:M110 M112:M14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6">
      <formula1>0</formula1>
      <formula2>IF(E146&lt;&gt;"Select",99.9,0)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6">
      <formula1>IF(E146&lt;&gt;"Select",0,-1)</formula1>
      <formula2>IF(E146&lt;&gt;"Select",99.99,-1)</formula2>
    </dataValidation>
    <dataValidation allowBlank="1" showInputMessage="1" showErrorMessage="1" promptTitle="Item Description" prompt="Please enter Item Description in text" sqref="B14:B17 B19:B88 B90:B110 B112:B144"/>
    <dataValidation type="list" allowBlank="1" showInputMessage="1" showErrorMessage="1" sqref="L13:L144">
      <formula1>"INR"</formula1>
    </dataValidation>
    <dataValidation allowBlank="1" showInputMessage="1" showErrorMessage="1" promptTitle="Addition / Deduction" prompt="Please Choose the correct One" sqref="J13:J144"/>
    <dataValidation type="list" showInputMessage="1" showErrorMessage="1" sqref="I13:I144">
      <formula1>"Excess(+), Less(-)"</formula1>
    </dataValidation>
    <dataValidation type="decimal" allowBlank="1" showInputMessage="1" showErrorMessage="1" errorTitle="Invalid Entry" error="Only Numeric Values are allowed. " sqref="A13:A144">
      <formula1>0</formula1>
      <formula2>999999999999999</formula2>
    </dataValidation>
    <dataValidation allowBlank="1" showInputMessage="1" showErrorMessage="1" promptTitle="Itemcode/Make" prompt="Please enter text" sqref="C13:C144"/>
    <dataValidation type="decimal" allowBlank="1" showInputMessage="1" showErrorMessage="1" promptTitle="Rate Entry" prompt="Please enter the Other Taxes2 in Rupees for this item. " errorTitle="Invaid Entry" error="Only Numeric Values are allowed. " sqref="N13:N1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4">
      <formula1>0</formula1>
      <formula2>999999999999999</formula2>
    </dataValidation>
    <dataValidation allowBlank="1" showInputMessage="1" showErrorMessage="1" promptTitle="Units" prompt="Please enter Units in text" sqref="E13:E144"/>
    <dataValidation type="decimal" allowBlank="1" showInputMessage="1" showErrorMessage="1" promptTitle="Quantity" prompt="Please enter the Quantity for this item. " errorTitle="Invalid Entry" error="Only Numeric Values are allowed. " sqref="F13:F144 D13:D144">
      <formula1>0</formula1>
      <formula2>999999999999999</formula2>
    </dataValidation>
    <dataValidation type="list" allowBlank="1" showInputMessage="1" showErrorMessage="1" sqref="K13:K144">
      <formula1>"Partial Conversion, Full Conversion"</formula1>
    </dataValidation>
    <dataValidation type="decimal" allowBlank="1" showInputMessage="1" showErrorMessage="1" promptTitle="Rate Entry" prompt="Please enter the GST in Rupees for this item. " errorTitle="Invaid Entry" error="Only Numeric Values are allowed. " sqref="O13:O14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0" t="s">
        <v>2</v>
      </c>
      <c r="F6" s="60"/>
      <c r="G6" s="60"/>
      <c r="H6" s="60"/>
      <c r="I6" s="60"/>
      <c r="J6" s="60"/>
      <c r="K6" s="60"/>
    </row>
    <row r="7" spans="5:11" ht="15">
      <c r="E7" s="60"/>
      <c r="F7" s="60"/>
      <c r="G7" s="60"/>
      <c r="H7" s="60"/>
      <c r="I7" s="60"/>
      <c r="J7" s="60"/>
      <c r="K7" s="60"/>
    </row>
    <row r="8" spans="5:11" ht="15">
      <c r="E8" s="60"/>
      <c r="F8" s="60"/>
      <c r="G8" s="60"/>
      <c r="H8" s="60"/>
      <c r="I8" s="60"/>
      <c r="J8" s="60"/>
      <c r="K8" s="60"/>
    </row>
    <row r="9" spans="5:11" ht="15">
      <c r="E9" s="60"/>
      <c r="F9" s="60"/>
      <c r="G9" s="60"/>
      <c r="H9" s="60"/>
      <c r="I9" s="60"/>
      <c r="J9" s="60"/>
      <c r="K9" s="60"/>
    </row>
    <row r="10" spans="5:11" ht="15">
      <c r="E10" s="60"/>
      <c r="F10" s="60"/>
      <c r="G10" s="60"/>
      <c r="H10" s="60"/>
      <c r="I10" s="60"/>
      <c r="J10" s="60"/>
      <c r="K10" s="60"/>
    </row>
    <row r="11" spans="5:11" ht="15">
      <c r="E11" s="60"/>
      <c r="F11" s="60"/>
      <c r="G11" s="60"/>
      <c r="H11" s="60"/>
      <c r="I11" s="60"/>
      <c r="J11" s="60"/>
      <c r="K11" s="60"/>
    </row>
    <row r="12" spans="5:11" ht="15">
      <c r="E12" s="60"/>
      <c r="F12" s="60"/>
      <c r="G12" s="60"/>
      <c r="H12" s="60"/>
      <c r="I12" s="60"/>
      <c r="J12" s="60"/>
      <c r="K12" s="60"/>
    </row>
    <row r="13" spans="5:11" ht="15">
      <c r="E13" s="60"/>
      <c r="F13" s="60"/>
      <c r="G13" s="60"/>
      <c r="H13" s="60"/>
      <c r="I13" s="60"/>
      <c r="J13" s="60"/>
      <c r="K13" s="60"/>
    </row>
    <row r="14" spans="5:11" ht="15">
      <c r="E14" s="60"/>
      <c r="F14" s="60"/>
      <c r="G14" s="60"/>
      <c r="H14" s="60"/>
      <c r="I14" s="60"/>
      <c r="J14" s="60"/>
      <c r="K14" s="6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2014-12-11T06:40:55Z</cp:lastPrinted>
  <dcterms:created xsi:type="dcterms:W3CDTF">2009-01-30T06:42:42Z</dcterms:created>
  <dcterms:modified xsi:type="dcterms:W3CDTF">2024-03-04T06:41:02Z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SingleWindow</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Yes</vt:lpwstr>
  </property>
  <property fmtid="{D5CDD505-2E9C-101B-9397-08002B2CF9AE}" pid="10" name="Rank">
    <vt:i4>1</vt:i4>
  </property>
  <property fmtid="{D5CDD505-2E9C-101B-9397-08002B2CF9AE}" pid="11" name="CSType">
    <vt:lpwstr>L</vt:lpwstr>
  </property>
</Properties>
</file>